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veazure.sharepoint.com/sites/TEMP-ORG-TBD/TBD mappestruktur/6 Regelverksarbeid/6.2 Veiledere/6.2.14 Kvalifikasjoner/Fagansvarlig/"/>
    </mc:Choice>
  </mc:AlternateContent>
  <xr:revisionPtr revIDLastSave="0" documentId="8_{842CA165-1A2F-4531-9F4F-B3E284641804}" xr6:coauthVersionLast="47" xr6:coauthVersionMax="47" xr10:uidLastSave="{00000000-0000-0000-0000-000000000000}"/>
  <workbookProtection workbookAlgorithmName="SHA-512" workbookHashValue="OI7gK1zDvnK3cYgbbHyNLIYWrJSygc4DDwdY6Mf1tHv0PjZZr7pMY1UEBmOV5VZSqO3LTExIKdFia+suYyx4/A==" workbookSaltValue="GefowJbHLH58J86lBXak+w==" workbookSpinCount="100000" lockStructure="1"/>
  <bookViews>
    <workbookView xWindow="28680" yWindow="-120" windowWidth="29040" windowHeight="17640" xr2:uid="{621193E8-CA6B-4239-977B-5DE7A9E7A300}"/>
  </bookViews>
  <sheets>
    <sheet name="Oppsummering" sheetId="3" r:id="rId1"/>
    <sheet name="Fagområde I" sheetId="1" r:id="rId2"/>
    <sheet name="Fagområde II" sheetId="10" r:id="rId3"/>
    <sheet name="Fagområde III" sheetId="11" r:id="rId4"/>
    <sheet name="Fagområde IV" sheetId="12" r:id="rId5"/>
    <sheet name="Fagområde V" sheetId="13" r:id="rId6"/>
    <sheet name="Støtteark" sheetId="5" state="hidden" r:id="rId7"/>
    <sheet name="Ark4" sheetId="4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3" l="1"/>
  <c r="L14" i="13"/>
  <c r="M14" i="13"/>
  <c r="N14" i="13"/>
  <c r="O14" i="13"/>
  <c r="P14" i="13"/>
  <c r="S14" i="13"/>
  <c r="K15" i="13"/>
  <c r="L15" i="13"/>
  <c r="M15" i="13"/>
  <c r="N15" i="13"/>
  <c r="O15" i="13"/>
  <c r="P15" i="13"/>
  <c r="R15" i="13"/>
  <c r="S15" i="13"/>
  <c r="K16" i="13"/>
  <c r="L16" i="13"/>
  <c r="M16" i="13"/>
  <c r="N16" i="13"/>
  <c r="O16" i="13"/>
  <c r="P16" i="13"/>
  <c r="R16" i="13"/>
  <c r="S16" i="13"/>
  <c r="K17" i="13"/>
  <c r="L17" i="13"/>
  <c r="M17" i="13"/>
  <c r="N17" i="13"/>
  <c r="O17" i="13"/>
  <c r="P17" i="13"/>
  <c r="R17" i="13"/>
  <c r="S17" i="13"/>
  <c r="K18" i="13"/>
  <c r="L18" i="13"/>
  <c r="M18" i="13"/>
  <c r="N18" i="13"/>
  <c r="O18" i="13"/>
  <c r="P18" i="13"/>
  <c r="R18" i="13"/>
  <c r="S18" i="13"/>
  <c r="K19" i="13"/>
  <c r="L19" i="13"/>
  <c r="M19" i="13"/>
  <c r="N19" i="13"/>
  <c r="O19" i="13"/>
  <c r="P19" i="13"/>
  <c r="R19" i="13"/>
  <c r="S19" i="13"/>
  <c r="K20" i="13"/>
  <c r="L20" i="13"/>
  <c r="M20" i="13"/>
  <c r="N20" i="13"/>
  <c r="O20" i="13"/>
  <c r="P20" i="13"/>
  <c r="R20" i="13"/>
  <c r="S20" i="13"/>
  <c r="K21" i="13"/>
  <c r="L21" i="13"/>
  <c r="M21" i="13"/>
  <c r="N21" i="13"/>
  <c r="O21" i="13"/>
  <c r="P21" i="13"/>
  <c r="R21" i="13"/>
  <c r="S21" i="13"/>
  <c r="K22" i="13"/>
  <c r="L22" i="13"/>
  <c r="M22" i="13"/>
  <c r="N22" i="13"/>
  <c r="O22" i="13"/>
  <c r="P22" i="13"/>
  <c r="R22" i="13"/>
  <c r="S22" i="13"/>
  <c r="K23" i="13"/>
  <c r="L23" i="13"/>
  <c r="M23" i="13"/>
  <c r="N23" i="13"/>
  <c r="O23" i="13"/>
  <c r="P23" i="13"/>
  <c r="R23" i="13"/>
  <c r="S23" i="13"/>
  <c r="K24" i="13"/>
  <c r="L24" i="13"/>
  <c r="M24" i="13"/>
  <c r="N24" i="13"/>
  <c r="O24" i="13"/>
  <c r="P24" i="13"/>
  <c r="R24" i="13"/>
  <c r="S24" i="13"/>
  <c r="K25" i="13"/>
  <c r="L25" i="13"/>
  <c r="M25" i="13"/>
  <c r="N25" i="13"/>
  <c r="O25" i="13"/>
  <c r="P25" i="13"/>
  <c r="R25" i="13"/>
  <c r="S25" i="13"/>
  <c r="K26" i="13"/>
  <c r="L26" i="13"/>
  <c r="M26" i="13"/>
  <c r="N26" i="13"/>
  <c r="O26" i="13"/>
  <c r="P26" i="13"/>
  <c r="R26" i="13"/>
  <c r="S26" i="13"/>
  <c r="K27" i="13"/>
  <c r="L27" i="13"/>
  <c r="M27" i="13"/>
  <c r="N27" i="13"/>
  <c r="O27" i="13"/>
  <c r="P27" i="13"/>
  <c r="R27" i="13"/>
  <c r="S27" i="13"/>
  <c r="K28" i="13"/>
  <c r="L28" i="13"/>
  <c r="M28" i="13"/>
  <c r="N28" i="13"/>
  <c r="O28" i="13"/>
  <c r="P28" i="13"/>
  <c r="R28" i="13"/>
  <c r="S28" i="13"/>
  <c r="K29" i="13"/>
  <c r="L29" i="13"/>
  <c r="M29" i="13"/>
  <c r="N29" i="13"/>
  <c r="O29" i="13"/>
  <c r="P29" i="13"/>
  <c r="R29" i="13"/>
  <c r="S29" i="13"/>
  <c r="K30" i="13"/>
  <c r="L30" i="13"/>
  <c r="M30" i="13"/>
  <c r="N30" i="13"/>
  <c r="O30" i="13"/>
  <c r="P30" i="13"/>
  <c r="R30" i="13"/>
  <c r="S30" i="13"/>
  <c r="K31" i="13"/>
  <c r="L31" i="13"/>
  <c r="M31" i="13"/>
  <c r="N31" i="13"/>
  <c r="O31" i="13"/>
  <c r="P31" i="13"/>
  <c r="R31" i="13"/>
  <c r="S31" i="13"/>
  <c r="K32" i="13"/>
  <c r="L32" i="13"/>
  <c r="M32" i="13"/>
  <c r="N32" i="13"/>
  <c r="O32" i="13"/>
  <c r="P32" i="13"/>
  <c r="R32" i="13"/>
  <c r="S32" i="13"/>
  <c r="K33" i="13"/>
  <c r="L33" i="13"/>
  <c r="M33" i="13"/>
  <c r="N33" i="13"/>
  <c r="O33" i="13"/>
  <c r="P33" i="13"/>
  <c r="R33" i="13"/>
  <c r="S33" i="13"/>
  <c r="K34" i="13"/>
  <c r="L34" i="13"/>
  <c r="M34" i="13"/>
  <c r="N34" i="13"/>
  <c r="O34" i="13"/>
  <c r="P34" i="13"/>
  <c r="R34" i="13"/>
  <c r="S34" i="13"/>
  <c r="K35" i="13"/>
  <c r="L35" i="13"/>
  <c r="M35" i="13"/>
  <c r="N35" i="13"/>
  <c r="O35" i="13"/>
  <c r="P35" i="13"/>
  <c r="R35" i="13"/>
  <c r="S35" i="13"/>
  <c r="K36" i="13"/>
  <c r="L36" i="13"/>
  <c r="M36" i="13"/>
  <c r="N36" i="13"/>
  <c r="O36" i="13"/>
  <c r="P36" i="13"/>
  <c r="R36" i="13"/>
  <c r="S36" i="13"/>
  <c r="K37" i="13"/>
  <c r="L37" i="13"/>
  <c r="M37" i="13"/>
  <c r="N37" i="13"/>
  <c r="O37" i="13"/>
  <c r="P37" i="13"/>
  <c r="R37" i="13"/>
  <c r="S37" i="13"/>
  <c r="K38" i="13"/>
  <c r="L38" i="13"/>
  <c r="M38" i="13"/>
  <c r="N38" i="13"/>
  <c r="O38" i="13"/>
  <c r="P38" i="13"/>
  <c r="R38" i="13"/>
  <c r="S38" i="13"/>
  <c r="K39" i="13"/>
  <c r="L39" i="13"/>
  <c r="M39" i="13"/>
  <c r="N39" i="13"/>
  <c r="O39" i="13"/>
  <c r="P39" i="13"/>
  <c r="R39" i="13"/>
  <c r="S39" i="13"/>
  <c r="K40" i="13"/>
  <c r="L40" i="13"/>
  <c r="M40" i="13"/>
  <c r="N40" i="13"/>
  <c r="O40" i="13"/>
  <c r="P40" i="13"/>
  <c r="R40" i="13"/>
  <c r="S40" i="13"/>
  <c r="K41" i="13"/>
  <c r="L41" i="13"/>
  <c r="M41" i="13"/>
  <c r="N41" i="13"/>
  <c r="O41" i="13"/>
  <c r="P41" i="13"/>
  <c r="R41" i="13"/>
  <c r="S41" i="13"/>
  <c r="K42" i="13"/>
  <c r="L42" i="13"/>
  <c r="M42" i="13"/>
  <c r="N42" i="13"/>
  <c r="O42" i="13"/>
  <c r="P42" i="13"/>
  <c r="R42" i="13"/>
  <c r="S42" i="13"/>
  <c r="K43" i="13"/>
  <c r="L43" i="13"/>
  <c r="M43" i="13"/>
  <c r="N43" i="13"/>
  <c r="O43" i="13"/>
  <c r="P43" i="13"/>
  <c r="R43" i="13"/>
  <c r="S43" i="13"/>
  <c r="K44" i="13"/>
  <c r="L44" i="13"/>
  <c r="M44" i="13"/>
  <c r="N44" i="13"/>
  <c r="O44" i="13"/>
  <c r="P44" i="13"/>
  <c r="R44" i="13"/>
  <c r="S44" i="13"/>
  <c r="K45" i="13"/>
  <c r="L45" i="13"/>
  <c r="M45" i="13"/>
  <c r="N45" i="13"/>
  <c r="O45" i="13"/>
  <c r="P45" i="13"/>
  <c r="R45" i="13"/>
  <c r="S45" i="13"/>
  <c r="K46" i="13"/>
  <c r="L46" i="13"/>
  <c r="M46" i="13"/>
  <c r="N46" i="13"/>
  <c r="O46" i="13"/>
  <c r="P46" i="13"/>
  <c r="R46" i="13"/>
  <c r="S46" i="13"/>
  <c r="K47" i="13"/>
  <c r="L47" i="13"/>
  <c r="M47" i="13"/>
  <c r="N47" i="13"/>
  <c r="O47" i="13"/>
  <c r="P47" i="13"/>
  <c r="R47" i="13"/>
  <c r="S47" i="13"/>
  <c r="K48" i="13"/>
  <c r="L48" i="13"/>
  <c r="M48" i="13"/>
  <c r="N48" i="13"/>
  <c r="O48" i="13"/>
  <c r="P48" i="13"/>
  <c r="R48" i="13"/>
  <c r="S48" i="13"/>
  <c r="K49" i="13"/>
  <c r="L49" i="13"/>
  <c r="M49" i="13"/>
  <c r="N49" i="13"/>
  <c r="O49" i="13"/>
  <c r="P49" i="13"/>
  <c r="R49" i="13"/>
  <c r="S49" i="13"/>
  <c r="K50" i="13"/>
  <c r="L50" i="13"/>
  <c r="M50" i="13"/>
  <c r="N50" i="13"/>
  <c r="O50" i="13"/>
  <c r="P50" i="13"/>
  <c r="R50" i="13"/>
  <c r="S50" i="13"/>
  <c r="K51" i="13"/>
  <c r="L51" i="13"/>
  <c r="M51" i="13"/>
  <c r="N51" i="13"/>
  <c r="O51" i="13"/>
  <c r="P51" i="13"/>
  <c r="R51" i="13"/>
  <c r="S51" i="13"/>
  <c r="K52" i="13"/>
  <c r="L52" i="13"/>
  <c r="M52" i="13"/>
  <c r="N52" i="13"/>
  <c r="O52" i="13"/>
  <c r="P52" i="13"/>
  <c r="R52" i="13"/>
  <c r="S52" i="13"/>
  <c r="K53" i="13"/>
  <c r="L53" i="13"/>
  <c r="M53" i="13"/>
  <c r="N53" i="13"/>
  <c r="O53" i="13"/>
  <c r="P53" i="13"/>
  <c r="R53" i="13"/>
  <c r="S53" i="13"/>
  <c r="K54" i="13"/>
  <c r="L54" i="13"/>
  <c r="M54" i="13"/>
  <c r="N54" i="13"/>
  <c r="O54" i="13"/>
  <c r="P54" i="13"/>
  <c r="R54" i="13"/>
  <c r="S54" i="13"/>
  <c r="K55" i="13"/>
  <c r="L55" i="13"/>
  <c r="M55" i="13"/>
  <c r="N55" i="13"/>
  <c r="O55" i="13"/>
  <c r="P55" i="13"/>
  <c r="R55" i="13"/>
  <c r="S55" i="13"/>
  <c r="K56" i="13"/>
  <c r="L56" i="13"/>
  <c r="M56" i="13"/>
  <c r="N56" i="13"/>
  <c r="O56" i="13"/>
  <c r="P56" i="13"/>
  <c r="R56" i="13"/>
  <c r="S56" i="13"/>
  <c r="K57" i="13"/>
  <c r="L57" i="13"/>
  <c r="M57" i="13"/>
  <c r="N57" i="13"/>
  <c r="O57" i="13"/>
  <c r="P57" i="13"/>
  <c r="R57" i="13"/>
  <c r="S57" i="13"/>
  <c r="K58" i="13"/>
  <c r="L58" i="13"/>
  <c r="M58" i="13"/>
  <c r="N58" i="13"/>
  <c r="O58" i="13"/>
  <c r="P58" i="13"/>
  <c r="R58" i="13"/>
  <c r="S58" i="13"/>
  <c r="K59" i="13"/>
  <c r="L59" i="13"/>
  <c r="M59" i="13"/>
  <c r="N59" i="13"/>
  <c r="O59" i="13"/>
  <c r="P59" i="13"/>
  <c r="R59" i="13"/>
  <c r="S59" i="13"/>
  <c r="K60" i="13"/>
  <c r="L60" i="13"/>
  <c r="M60" i="13"/>
  <c r="N60" i="13"/>
  <c r="O60" i="13"/>
  <c r="P60" i="13"/>
  <c r="R60" i="13"/>
  <c r="S60" i="13"/>
  <c r="K61" i="13"/>
  <c r="L61" i="13"/>
  <c r="M61" i="13"/>
  <c r="N61" i="13"/>
  <c r="O61" i="13"/>
  <c r="P61" i="13"/>
  <c r="R61" i="13"/>
  <c r="S61" i="13"/>
  <c r="K62" i="13"/>
  <c r="L62" i="13"/>
  <c r="M62" i="13"/>
  <c r="N62" i="13"/>
  <c r="O62" i="13"/>
  <c r="P62" i="13"/>
  <c r="R62" i="13"/>
  <c r="S62" i="13"/>
  <c r="K63" i="13"/>
  <c r="L63" i="13"/>
  <c r="M63" i="13"/>
  <c r="N63" i="13"/>
  <c r="O63" i="13"/>
  <c r="P63" i="13"/>
  <c r="R63" i="13"/>
  <c r="S63" i="13"/>
  <c r="K64" i="13"/>
  <c r="L64" i="13"/>
  <c r="M64" i="13"/>
  <c r="N64" i="13"/>
  <c r="O64" i="13"/>
  <c r="P64" i="13"/>
  <c r="R64" i="13"/>
  <c r="S64" i="13"/>
  <c r="K65" i="13"/>
  <c r="L65" i="13"/>
  <c r="M65" i="13"/>
  <c r="N65" i="13"/>
  <c r="O65" i="13"/>
  <c r="P65" i="13"/>
  <c r="R65" i="13"/>
  <c r="S65" i="13"/>
  <c r="K66" i="13"/>
  <c r="L66" i="13"/>
  <c r="M66" i="13"/>
  <c r="N66" i="13"/>
  <c r="O66" i="13"/>
  <c r="P66" i="13"/>
  <c r="R66" i="13"/>
  <c r="S66" i="13"/>
  <c r="K67" i="13"/>
  <c r="L67" i="13"/>
  <c r="M67" i="13"/>
  <c r="N67" i="13"/>
  <c r="O67" i="13"/>
  <c r="P67" i="13"/>
  <c r="R67" i="13"/>
  <c r="S67" i="13"/>
  <c r="K68" i="13"/>
  <c r="L68" i="13"/>
  <c r="M68" i="13"/>
  <c r="N68" i="13"/>
  <c r="O68" i="13"/>
  <c r="P68" i="13"/>
  <c r="R68" i="13"/>
  <c r="S68" i="13"/>
  <c r="K69" i="13"/>
  <c r="L69" i="13"/>
  <c r="M69" i="13"/>
  <c r="N69" i="13"/>
  <c r="O69" i="13"/>
  <c r="P69" i="13"/>
  <c r="R69" i="13"/>
  <c r="S69" i="13"/>
  <c r="K70" i="13"/>
  <c r="L70" i="13"/>
  <c r="M70" i="13"/>
  <c r="N70" i="13"/>
  <c r="O70" i="13"/>
  <c r="P70" i="13"/>
  <c r="R70" i="13"/>
  <c r="S70" i="13"/>
  <c r="K71" i="13"/>
  <c r="L71" i="13"/>
  <c r="M71" i="13"/>
  <c r="N71" i="13"/>
  <c r="O71" i="13"/>
  <c r="P71" i="13"/>
  <c r="R71" i="13"/>
  <c r="S71" i="13"/>
  <c r="K72" i="13"/>
  <c r="L72" i="13"/>
  <c r="M72" i="13"/>
  <c r="N72" i="13"/>
  <c r="O72" i="13"/>
  <c r="P72" i="13"/>
  <c r="R72" i="13"/>
  <c r="S72" i="13"/>
  <c r="K73" i="13"/>
  <c r="L73" i="13"/>
  <c r="M73" i="13"/>
  <c r="N73" i="13"/>
  <c r="O73" i="13"/>
  <c r="P73" i="13"/>
  <c r="R73" i="13"/>
  <c r="S73" i="13"/>
  <c r="K74" i="13"/>
  <c r="L74" i="13"/>
  <c r="M74" i="13"/>
  <c r="N74" i="13"/>
  <c r="O74" i="13"/>
  <c r="P74" i="13"/>
  <c r="R74" i="13"/>
  <c r="S74" i="13"/>
  <c r="K75" i="13"/>
  <c r="L75" i="13"/>
  <c r="M75" i="13"/>
  <c r="N75" i="13"/>
  <c r="O75" i="13"/>
  <c r="P75" i="13"/>
  <c r="R75" i="13"/>
  <c r="S75" i="13"/>
  <c r="K76" i="13"/>
  <c r="L76" i="13"/>
  <c r="M76" i="13"/>
  <c r="N76" i="13"/>
  <c r="O76" i="13"/>
  <c r="P76" i="13"/>
  <c r="R76" i="13"/>
  <c r="S76" i="13"/>
  <c r="K77" i="13"/>
  <c r="L77" i="13"/>
  <c r="M77" i="13"/>
  <c r="N77" i="13"/>
  <c r="O77" i="13"/>
  <c r="P77" i="13"/>
  <c r="R77" i="13"/>
  <c r="S77" i="13"/>
  <c r="K78" i="13"/>
  <c r="L78" i="13"/>
  <c r="M78" i="13"/>
  <c r="N78" i="13"/>
  <c r="O78" i="13"/>
  <c r="P78" i="13"/>
  <c r="R78" i="13"/>
  <c r="S78" i="13"/>
  <c r="K79" i="13"/>
  <c r="L79" i="13"/>
  <c r="M79" i="13"/>
  <c r="N79" i="13"/>
  <c r="O79" i="13"/>
  <c r="P79" i="13"/>
  <c r="R79" i="13"/>
  <c r="S79" i="13"/>
  <c r="K80" i="13"/>
  <c r="L80" i="13"/>
  <c r="M80" i="13"/>
  <c r="N80" i="13"/>
  <c r="O80" i="13"/>
  <c r="P80" i="13"/>
  <c r="R80" i="13"/>
  <c r="S80" i="13"/>
  <c r="K81" i="13"/>
  <c r="L81" i="13"/>
  <c r="M81" i="13"/>
  <c r="N81" i="13"/>
  <c r="O81" i="13"/>
  <c r="P81" i="13"/>
  <c r="R81" i="13"/>
  <c r="S81" i="13"/>
  <c r="K82" i="13"/>
  <c r="L82" i="13"/>
  <c r="M82" i="13"/>
  <c r="N82" i="13"/>
  <c r="O82" i="13"/>
  <c r="P82" i="13"/>
  <c r="R82" i="13"/>
  <c r="S82" i="13"/>
  <c r="K83" i="13"/>
  <c r="L83" i="13"/>
  <c r="M83" i="13"/>
  <c r="N83" i="13"/>
  <c r="O83" i="13"/>
  <c r="P83" i="13"/>
  <c r="R83" i="13"/>
  <c r="S83" i="13"/>
  <c r="K84" i="13"/>
  <c r="L84" i="13"/>
  <c r="M84" i="13"/>
  <c r="N84" i="13"/>
  <c r="O84" i="13"/>
  <c r="P84" i="13"/>
  <c r="R84" i="13"/>
  <c r="S84" i="13"/>
  <c r="K85" i="13"/>
  <c r="L85" i="13"/>
  <c r="M85" i="13"/>
  <c r="N85" i="13"/>
  <c r="O85" i="13"/>
  <c r="P85" i="13"/>
  <c r="R85" i="13"/>
  <c r="S85" i="13"/>
  <c r="K86" i="13"/>
  <c r="L86" i="13"/>
  <c r="M86" i="13"/>
  <c r="N86" i="13"/>
  <c r="O86" i="13"/>
  <c r="P86" i="13"/>
  <c r="R86" i="13"/>
  <c r="S86" i="13"/>
  <c r="K87" i="13"/>
  <c r="L87" i="13"/>
  <c r="M87" i="13"/>
  <c r="N87" i="13"/>
  <c r="O87" i="13"/>
  <c r="P87" i="13"/>
  <c r="R87" i="13"/>
  <c r="S87" i="13"/>
  <c r="K88" i="13"/>
  <c r="L88" i="13"/>
  <c r="M88" i="13"/>
  <c r="N88" i="13"/>
  <c r="O88" i="13"/>
  <c r="P88" i="13"/>
  <c r="R88" i="13"/>
  <c r="S88" i="13"/>
  <c r="K89" i="13"/>
  <c r="L89" i="13"/>
  <c r="M89" i="13"/>
  <c r="N89" i="13"/>
  <c r="O89" i="13"/>
  <c r="P89" i="13"/>
  <c r="R89" i="13"/>
  <c r="S89" i="13"/>
  <c r="K90" i="13"/>
  <c r="L90" i="13"/>
  <c r="M90" i="13"/>
  <c r="N90" i="13"/>
  <c r="O90" i="13"/>
  <c r="P90" i="13"/>
  <c r="R90" i="13"/>
  <c r="S90" i="13"/>
  <c r="K91" i="13"/>
  <c r="L91" i="13"/>
  <c r="M91" i="13"/>
  <c r="N91" i="13"/>
  <c r="O91" i="13"/>
  <c r="P91" i="13"/>
  <c r="R91" i="13"/>
  <c r="S91" i="13"/>
  <c r="K92" i="13"/>
  <c r="L92" i="13"/>
  <c r="M92" i="13"/>
  <c r="N92" i="13"/>
  <c r="O92" i="13"/>
  <c r="P92" i="13"/>
  <c r="R92" i="13"/>
  <c r="S92" i="13"/>
  <c r="K93" i="13"/>
  <c r="L93" i="13"/>
  <c r="M93" i="13"/>
  <c r="N93" i="13"/>
  <c r="O93" i="13"/>
  <c r="P93" i="13"/>
  <c r="R93" i="13"/>
  <c r="S93" i="13"/>
  <c r="K94" i="13"/>
  <c r="L94" i="13"/>
  <c r="M94" i="13"/>
  <c r="N94" i="13"/>
  <c r="O94" i="13"/>
  <c r="P94" i="13"/>
  <c r="R94" i="13"/>
  <c r="S94" i="13"/>
  <c r="K95" i="13"/>
  <c r="L95" i="13"/>
  <c r="M95" i="13"/>
  <c r="N95" i="13"/>
  <c r="O95" i="13"/>
  <c r="P95" i="13"/>
  <c r="R95" i="13"/>
  <c r="S95" i="13"/>
  <c r="K96" i="13"/>
  <c r="L96" i="13"/>
  <c r="M96" i="13"/>
  <c r="N96" i="13"/>
  <c r="O96" i="13"/>
  <c r="P96" i="13"/>
  <c r="R96" i="13"/>
  <c r="S96" i="13"/>
  <c r="K97" i="13"/>
  <c r="L97" i="13"/>
  <c r="M97" i="13"/>
  <c r="N97" i="13"/>
  <c r="O97" i="13"/>
  <c r="P97" i="13"/>
  <c r="R97" i="13"/>
  <c r="S97" i="13"/>
  <c r="K98" i="13"/>
  <c r="L98" i="13"/>
  <c r="M98" i="13"/>
  <c r="N98" i="13"/>
  <c r="O98" i="13"/>
  <c r="P98" i="13"/>
  <c r="R98" i="13"/>
  <c r="S98" i="13"/>
  <c r="K99" i="13"/>
  <c r="L99" i="13"/>
  <c r="M99" i="13"/>
  <c r="N99" i="13"/>
  <c r="O99" i="13"/>
  <c r="P99" i="13"/>
  <c r="R99" i="13"/>
  <c r="S99" i="13"/>
  <c r="K100" i="13"/>
  <c r="L100" i="13"/>
  <c r="M100" i="13"/>
  <c r="N100" i="13"/>
  <c r="O100" i="13"/>
  <c r="P100" i="13"/>
  <c r="R100" i="13"/>
  <c r="S100" i="13"/>
  <c r="K101" i="13"/>
  <c r="L101" i="13"/>
  <c r="M101" i="13"/>
  <c r="N101" i="13"/>
  <c r="O101" i="13"/>
  <c r="P101" i="13"/>
  <c r="R101" i="13"/>
  <c r="S101" i="13"/>
  <c r="K102" i="13"/>
  <c r="L102" i="13"/>
  <c r="M102" i="13"/>
  <c r="N102" i="13"/>
  <c r="O102" i="13"/>
  <c r="P102" i="13"/>
  <c r="R102" i="13"/>
  <c r="S102" i="13"/>
  <c r="K103" i="13"/>
  <c r="L103" i="13"/>
  <c r="M103" i="13"/>
  <c r="N103" i="13"/>
  <c r="O103" i="13"/>
  <c r="P103" i="13"/>
  <c r="R103" i="13"/>
  <c r="S103" i="13"/>
  <c r="K104" i="13"/>
  <c r="L104" i="13"/>
  <c r="M104" i="13"/>
  <c r="N104" i="13"/>
  <c r="O104" i="13"/>
  <c r="P104" i="13"/>
  <c r="R104" i="13"/>
  <c r="S104" i="13"/>
  <c r="K105" i="13"/>
  <c r="L105" i="13"/>
  <c r="M105" i="13"/>
  <c r="N105" i="13"/>
  <c r="O105" i="13"/>
  <c r="P105" i="13"/>
  <c r="R105" i="13"/>
  <c r="S105" i="13"/>
  <c r="K106" i="13"/>
  <c r="L106" i="13"/>
  <c r="M106" i="13"/>
  <c r="N106" i="13"/>
  <c r="O106" i="13"/>
  <c r="P106" i="13"/>
  <c r="R106" i="13"/>
  <c r="S106" i="13"/>
  <c r="K107" i="13"/>
  <c r="L107" i="13"/>
  <c r="M107" i="13"/>
  <c r="N107" i="13"/>
  <c r="O107" i="13"/>
  <c r="P107" i="13"/>
  <c r="R107" i="13"/>
  <c r="S107" i="13"/>
  <c r="K108" i="13"/>
  <c r="L108" i="13"/>
  <c r="M108" i="13"/>
  <c r="N108" i="13"/>
  <c r="O108" i="13"/>
  <c r="P108" i="13"/>
  <c r="R108" i="13"/>
  <c r="S108" i="13"/>
  <c r="K109" i="13"/>
  <c r="L109" i="13"/>
  <c r="M109" i="13"/>
  <c r="N109" i="13"/>
  <c r="O109" i="13"/>
  <c r="P109" i="13"/>
  <c r="R109" i="13"/>
  <c r="S109" i="13"/>
  <c r="K110" i="13"/>
  <c r="L110" i="13"/>
  <c r="M110" i="13"/>
  <c r="N110" i="13"/>
  <c r="O110" i="13"/>
  <c r="P110" i="13"/>
  <c r="R110" i="13"/>
  <c r="S110" i="13"/>
  <c r="K111" i="13"/>
  <c r="L111" i="13"/>
  <c r="M111" i="13"/>
  <c r="N111" i="13"/>
  <c r="O111" i="13"/>
  <c r="P111" i="13"/>
  <c r="R111" i="13"/>
  <c r="S111" i="13"/>
  <c r="K112" i="13"/>
  <c r="L112" i="13"/>
  <c r="M112" i="13"/>
  <c r="N112" i="13"/>
  <c r="O112" i="13"/>
  <c r="P112" i="13"/>
  <c r="R112" i="13"/>
  <c r="S112" i="13"/>
  <c r="K113" i="13"/>
  <c r="L113" i="13"/>
  <c r="M113" i="13"/>
  <c r="N113" i="13"/>
  <c r="O113" i="13"/>
  <c r="P113" i="13"/>
  <c r="R113" i="13"/>
  <c r="S113" i="13"/>
  <c r="K114" i="13"/>
  <c r="L114" i="13"/>
  <c r="M114" i="13"/>
  <c r="N114" i="13"/>
  <c r="O114" i="13"/>
  <c r="P114" i="13"/>
  <c r="R114" i="13"/>
  <c r="S114" i="13"/>
  <c r="K115" i="13"/>
  <c r="L115" i="13"/>
  <c r="M115" i="13"/>
  <c r="N115" i="13"/>
  <c r="O115" i="13"/>
  <c r="P115" i="13"/>
  <c r="R115" i="13"/>
  <c r="S115" i="13"/>
  <c r="K116" i="13"/>
  <c r="L116" i="13"/>
  <c r="M116" i="13"/>
  <c r="N116" i="13"/>
  <c r="O116" i="13"/>
  <c r="P116" i="13"/>
  <c r="R116" i="13"/>
  <c r="S116" i="13"/>
  <c r="K117" i="13"/>
  <c r="L117" i="13"/>
  <c r="M117" i="13"/>
  <c r="N117" i="13"/>
  <c r="O117" i="13"/>
  <c r="P117" i="13"/>
  <c r="R117" i="13"/>
  <c r="S117" i="13"/>
  <c r="K118" i="13"/>
  <c r="L118" i="13"/>
  <c r="M118" i="13"/>
  <c r="N118" i="13"/>
  <c r="O118" i="13"/>
  <c r="P118" i="13"/>
  <c r="R118" i="13"/>
  <c r="S118" i="13"/>
  <c r="K119" i="13"/>
  <c r="L119" i="13"/>
  <c r="M119" i="13"/>
  <c r="N119" i="13"/>
  <c r="O119" i="13"/>
  <c r="P119" i="13"/>
  <c r="R119" i="13"/>
  <c r="S119" i="13"/>
  <c r="K120" i="13"/>
  <c r="L120" i="13"/>
  <c r="M120" i="13"/>
  <c r="N120" i="13"/>
  <c r="O120" i="13"/>
  <c r="P120" i="13"/>
  <c r="R120" i="13"/>
  <c r="S120" i="13"/>
  <c r="K121" i="13"/>
  <c r="L121" i="13"/>
  <c r="M121" i="13"/>
  <c r="N121" i="13"/>
  <c r="O121" i="13"/>
  <c r="P121" i="13"/>
  <c r="R121" i="13"/>
  <c r="S121" i="13"/>
  <c r="K122" i="13"/>
  <c r="L122" i="13"/>
  <c r="M122" i="13"/>
  <c r="N122" i="13"/>
  <c r="O122" i="13"/>
  <c r="P122" i="13"/>
  <c r="R122" i="13"/>
  <c r="S122" i="13"/>
  <c r="K123" i="13"/>
  <c r="L123" i="13"/>
  <c r="M123" i="13"/>
  <c r="N123" i="13"/>
  <c r="O123" i="13"/>
  <c r="P123" i="13"/>
  <c r="R123" i="13"/>
  <c r="S123" i="13"/>
  <c r="K124" i="13"/>
  <c r="L124" i="13"/>
  <c r="M124" i="13"/>
  <c r="N124" i="13"/>
  <c r="O124" i="13"/>
  <c r="P124" i="13"/>
  <c r="R124" i="13"/>
  <c r="S124" i="13"/>
  <c r="K125" i="13"/>
  <c r="L125" i="13"/>
  <c r="M125" i="13"/>
  <c r="N125" i="13"/>
  <c r="O125" i="13"/>
  <c r="P125" i="13"/>
  <c r="R125" i="13"/>
  <c r="S125" i="13"/>
  <c r="K126" i="13"/>
  <c r="L126" i="13"/>
  <c r="M126" i="13"/>
  <c r="N126" i="13"/>
  <c r="O126" i="13"/>
  <c r="P126" i="13"/>
  <c r="R126" i="13"/>
  <c r="S126" i="13"/>
  <c r="K127" i="13"/>
  <c r="L127" i="13"/>
  <c r="M127" i="13"/>
  <c r="N127" i="13"/>
  <c r="O127" i="13"/>
  <c r="P127" i="13"/>
  <c r="R127" i="13"/>
  <c r="S127" i="13"/>
  <c r="K128" i="13"/>
  <c r="L128" i="13"/>
  <c r="M128" i="13"/>
  <c r="N128" i="13"/>
  <c r="O128" i="13"/>
  <c r="P128" i="13"/>
  <c r="R128" i="13"/>
  <c r="S128" i="13"/>
  <c r="K129" i="13"/>
  <c r="L129" i="13"/>
  <c r="M129" i="13"/>
  <c r="N129" i="13"/>
  <c r="O129" i="13"/>
  <c r="P129" i="13"/>
  <c r="R129" i="13"/>
  <c r="S129" i="13"/>
  <c r="K130" i="13"/>
  <c r="L130" i="13"/>
  <c r="M130" i="13"/>
  <c r="N130" i="13"/>
  <c r="O130" i="13"/>
  <c r="P130" i="13"/>
  <c r="R130" i="13"/>
  <c r="S130" i="13"/>
  <c r="K131" i="13"/>
  <c r="L131" i="13"/>
  <c r="M131" i="13"/>
  <c r="N131" i="13"/>
  <c r="O131" i="13"/>
  <c r="P131" i="13"/>
  <c r="R131" i="13"/>
  <c r="S131" i="13"/>
  <c r="K132" i="13"/>
  <c r="L132" i="13"/>
  <c r="M132" i="13"/>
  <c r="N132" i="13"/>
  <c r="O132" i="13"/>
  <c r="P132" i="13"/>
  <c r="R132" i="13"/>
  <c r="S132" i="13"/>
  <c r="K133" i="13"/>
  <c r="L133" i="13"/>
  <c r="M133" i="13"/>
  <c r="N133" i="13"/>
  <c r="O133" i="13"/>
  <c r="P133" i="13"/>
  <c r="R133" i="13"/>
  <c r="S133" i="13"/>
  <c r="K134" i="13"/>
  <c r="L134" i="13"/>
  <c r="M134" i="13"/>
  <c r="N134" i="13"/>
  <c r="O134" i="13"/>
  <c r="P134" i="13"/>
  <c r="R134" i="13"/>
  <c r="S134" i="13"/>
  <c r="K135" i="13"/>
  <c r="L135" i="13"/>
  <c r="M135" i="13"/>
  <c r="N135" i="13"/>
  <c r="O135" i="13"/>
  <c r="P135" i="13"/>
  <c r="R135" i="13"/>
  <c r="S135" i="13"/>
  <c r="K136" i="13"/>
  <c r="L136" i="13"/>
  <c r="M136" i="13"/>
  <c r="N136" i="13"/>
  <c r="O136" i="13"/>
  <c r="P136" i="13"/>
  <c r="R136" i="13"/>
  <c r="S136" i="13"/>
  <c r="K137" i="13"/>
  <c r="L137" i="13"/>
  <c r="M137" i="13"/>
  <c r="N137" i="13"/>
  <c r="O137" i="13"/>
  <c r="P137" i="13"/>
  <c r="R137" i="13"/>
  <c r="S137" i="13"/>
  <c r="K138" i="13"/>
  <c r="L138" i="13"/>
  <c r="M138" i="13"/>
  <c r="N138" i="13"/>
  <c r="O138" i="13"/>
  <c r="P138" i="13"/>
  <c r="R138" i="13"/>
  <c r="S138" i="13"/>
  <c r="K139" i="13"/>
  <c r="L139" i="13"/>
  <c r="M139" i="13"/>
  <c r="N139" i="13"/>
  <c r="O139" i="13"/>
  <c r="P139" i="13"/>
  <c r="R139" i="13"/>
  <c r="S139" i="13"/>
  <c r="K140" i="13"/>
  <c r="L140" i="13"/>
  <c r="M140" i="13"/>
  <c r="N140" i="13"/>
  <c r="O140" i="13"/>
  <c r="P140" i="13"/>
  <c r="R140" i="13"/>
  <c r="S140" i="13"/>
  <c r="K141" i="13"/>
  <c r="L141" i="13"/>
  <c r="M141" i="13"/>
  <c r="N141" i="13"/>
  <c r="O141" i="13"/>
  <c r="P141" i="13"/>
  <c r="R141" i="13"/>
  <c r="S141" i="13"/>
  <c r="K142" i="13"/>
  <c r="L142" i="13"/>
  <c r="M142" i="13"/>
  <c r="N142" i="13"/>
  <c r="O142" i="13"/>
  <c r="P142" i="13"/>
  <c r="R142" i="13"/>
  <c r="S142" i="13"/>
  <c r="K143" i="13"/>
  <c r="L143" i="13"/>
  <c r="M143" i="13"/>
  <c r="N143" i="13"/>
  <c r="O143" i="13"/>
  <c r="P143" i="13"/>
  <c r="R143" i="13"/>
  <c r="S143" i="13"/>
  <c r="K144" i="13"/>
  <c r="L144" i="13"/>
  <c r="M144" i="13"/>
  <c r="N144" i="13"/>
  <c r="O144" i="13"/>
  <c r="P144" i="13"/>
  <c r="R144" i="13"/>
  <c r="S144" i="13"/>
  <c r="K145" i="13"/>
  <c r="L145" i="13"/>
  <c r="M145" i="13"/>
  <c r="N145" i="13"/>
  <c r="O145" i="13"/>
  <c r="P145" i="13"/>
  <c r="R145" i="13"/>
  <c r="S145" i="13"/>
  <c r="K146" i="13"/>
  <c r="L146" i="13"/>
  <c r="M146" i="13"/>
  <c r="N146" i="13"/>
  <c r="O146" i="13"/>
  <c r="P146" i="13"/>
  <c r="R146" i="13"/>
  <c r="S146" i="13"/>
  <c r="K147" i="13"/>
  <c r="L147" i="13"/>
  <c r="M147" i="13"/>
  <c r="N147" i="13"/>
  <c r="O147" i="13"/>
  <c r="P147" i="13"/>
  <c r="R147" i="13"/>
  <c r="S147" i="13"/>
  <c r="K148" i="13"/>
  <c r="L148" i="13"/>
  <c r="M148" i="13"/>
  <c r="N148" i="13"/>
  <c r="O148" i="13"/>
  <c r="P148" i="13"/>
  <c r="R148" i="13"/>
  <c r="S148" i="13"/>
  <c r="K149" i="13"/>
  <c r="L149" i="13"/>
  <c r="M149" i="13"/>
  <c r="N149" i="13"/>
  <c r="O149" i="13"/>
  <c r="P149" i="13"/>
  <c r="R149" i="13"/>
  <c r="S149" i="13"/>
  <c r="K150" i="13"/>
  <c r="L150" i="13"/>
  <c r="M150" i="13"/>
  <c r="N150" i="13"/>
  <c r="O150" i="13"/>
  <c r="P150" i="13"/>
  <c r="R150" i="13"/>
  <c r="S150" i="13"/>
  <c r="K151" i="13"/>
  <c r="L151" i="13"/>
  <c r="M151" i="13"/>
  <c r="N151" i="13"/>
  <c r="O151" i="13"/>
  <c r="P151" i="13"/>
  <c r="R151" i="13"/>
  <c r="S151" i="13"/>
  <c r="K152" i="13"/>
  <c r="L152" i="13"/>
  <c r="M152" i="13"/>
  <c r="N152" i="13"/>
  <c r="O152" i="13"/>
  <c r="P152" i="13"/>
  <c r="R152" i="13"/>
  <c r="S152" i="13"/>
  <c r="K153" i="13"/>
  <c r="L153" i="13"/>
  <c r="M153" i="13"/>
  <c r="N153" i="13"/>
  <c r="O153" i="13"/>
  <c r="P153" i="13"/>
  <c r="R153" i="13"/>
  <c r="S153" i="13"/>
  <c r="K154" i="13"/>
  <c r="L154" i="13"/>
  <c r="M154" i="13"/>
  <c r="N154" i="13"/>
  <c r="O154" i="13"/>
  <c r="P154" i="13"/>
  <c r="R154" i="13"/>
  <c r="S154" i="13"/>
  <c r="K155" i="13"/>
  <c r="L155" i="13"/>
  <c r="M155" i="13"/>
  <c r="N155" i="13"/>
  <c r="O155" i="13"/>
  <c r="P155" i="13"/>
  <c r="R155" i="13"/>
  <c r="S155" i="13"/>
  <c r="K156" i="13"/>
  <c r="L156" i="13"/>
  <c r="M156" i="13"/>
  <c r="N156" i="13"/>
  <c r="O156" i="13"/>
  <c r="P156" i="13"/>
  <c r="R156" i="13"/>
  <c r="S156" i="13"/>
  <c r="K157" i="13"/>
  <c r="L157" i="13"/>
  <c r="M157" i="13"/>
  <c r="N157" i="13"/>
  <c r="O157" i="13"/>
  <c r="P157" i="13"/>
  <c r="R157" i="13"/>
  <c r="S157" i="13"/>
  <c r="K158" i="13"/>
  <c r="L158" i="13"/>
  <c r="M158" i="13"/>
  <c r="N158" i="13"/>
  <c r="O158" i="13"/>
  <c r="P158" i="13"/>
  <c r="R158" i="13"/>
  <c r="S158" i="13"/>
  <c r="K159" i="13"/>
  <c r="L159" i="13"/>
  <c r="M159" i="13"/>
  <c r="N159" i="13"/>
  <c r="O159" i="13"/>
  <c r="P159" i="13"/>
  <c r="R159" i="13"/>
  <c r="S159" i="13"/>
  <c r="K160" i="13"/>
  <c r="L160" i="13"/>
  <c r="M160" i="13"/>
  <c r="N160" i="13"/>
  <c r="O160" i="13"/>
  <c r="P160" i="13"/>
  <c r="R160" i="13"/>
  <c r="S160" i="13"/>
  <c r="K161" i="13"/>
  <c r="L161" i="13"/>
  <c r="M161" i="13"/>
  <c r="N161" i="13"/>
  <c r="O161" i="13"/>
  <c r="P161" i="13"/>
  <c r="R161" i="13"/>
  <c r="S161" i="13"/>
  <c r="K162" i="13"/>
  <c r="L162" i="13"/>
  <c r="M162" i="13"/>
  <c r="N162" i="13"/>
  <c r="O162" i="13"/>
  <c r="P162" i="13"/>
  <c r="R162" i="13"/>
  <c r="S162" i="13"/>
  <c r="K163" i="13"/>
  <c r="L163" i="13"/>
  <c r="M163" i="13"/>
  <c r="N163" i="13"/>
  <c r="O163" i="13"/>
  <c r="P163" i="13"/>
  <c r="R163" i="13"/>
  <c r="S163" i="13"/>
  <c r="K164" i="13"/>
  <c r="L164" i="13"/>
  <c r="M164" i="13"/>
  <c r="N164" i="13"/>
  <c r="O164" i="13"/>
  <c r="P164" i="13"/>
  <c r="R164" i="13"/>
  <c r="S164" i="13"/>
  <c r="K165" i="13"/>
  <c r="L165" i="13"/>
  <c r="M165" i="13"/>
  <c r="N165" i="13"/>
  <c r="O165" i="13"/>
  <c r="P165" i="13"/>
  <c r="R165" i="13"/>
  <c r="S165" i="13"/>
  <c r="K166" i="13"/>
  <c r="L166" i="13"/>
  <c r="M166" i="13"/>
  <c r="N166" i="13"/>
  <c r="O166" i="13"/>
  <c r="P166" i="13"/>
  <c r="R166" i="13"/>
  <c r="S166" i="13"/>
  <c r="K167" i="13"/>
  <c r="L167" i="13"/>
  <c r="M167" i="13"/>
  <c r="N167" i="13"/>
  <c r="O167" i="13"/>
  <c r="P167" i="13"/>
  <c r="R167" i="13"/>
  <c r="S167" i="13"/>
  <c r="K168" i="13"/>
  <c r="L168" i="13"/>
  <c r="M168" i="13"/>
  <c r="N168" i="13"/>
  <c r="O168" i="13"/>
  <c r="P168" i="13"/>
  <c r="R168" i="13"/>
  <c r="S168" i="13"/>
  <c r="K169" i="13"/>
  <c r="L169" i="13"/>
  <c r="M169" i="13"/>
  <c r="N169" i="13"/>
  <c r="O169" i="13"/>
  <c r="P169" i="13"/>
  <c r="R169" i="13"/>
  <c r="S169" i="13"/>
  <c r="K170" i="13"/>
  <c r="L170" i="13"/>
  <c r="M170" i="13"/>
  <c r="N170" i="13"/>
  <c r="O170" i="13"/>
  <c r="P170" i="13"/>
  <c r="R170" i="13"/>
  <c r="S170" i="13"/>
  <c r="K171" i="13"/>
  <c r="L171" i="13"/>
  <c r="M171" i="13"/>
  <c r="N171" i="13"/>
  <c r="O171" i="13"/>
  <c r="P171" i="13"/>
  <c r="R171" i="13"/>
  <c r="S171" i="13"/>
  <c r="K172" i="13"/>
  <c r="L172" i="13"/>
  <c r="M172" i="13"/>
  <c r="N172" i="13"/>
  <c r="O172" i="13"/>
  <c r="P172" i="13"/>
  <c r="R172" i="13"/>
  <c r="S172" i="13"/>
  <c r="K173" i="13"/>
  <c r="L173" i="13"/>
  <c r="M173" i="13"/>
  <c r="N173" i="13"/>
  <c r="O173" i="13"/>
  <c r="P173" i="13"/>
  <c r="R173" i="13"/>
  <c r="S173" i="13"/>
  <c r="K174" i="13"/>
  <c r="L174" i="13"/>
  <c r="M174" i="13"/>
  <c r="N174" i="13"/>
  <c r="O174" i="13"/>
  <c r="P174" i="13"/>
  <c r="R174" i="13"/>
  <c r="S174" i="13"/>
  <c r="K175" i="13"/>
  <c r="L175" i="13"/>
  <c r="M175" i="13"/>
  <c r="N175" i="13"/>
  <c r="O175" i="13"/>
  <c r="P175" i="13"/>
  <c r="R175" i="13"/>
  <c r="S175" i="13"/>
  <c r="K176" i="13"/>
  <c r="L176" i="13"/>
  <c r="M176" i="13"/>
  <c r="N176" i="13"/>
  <c r="O176" i="13"/>
  <c r="P176" i="13"/>
  <c r="R176" i="13"/>
  <c r="S176" i="13"/>
  <c r="K177" i="13"/>
  <c r="L177" i="13"/>
  <c r="M177" i="13"/>
  <c r="N177" i="13"/>
  <c r="O177" i="13"/>
  <c r="P177" i="13"/>
  <c r="R177" i="13"/>
  <c r="S177" i="13"/>
  <c r="K178" i="13"/>
  <c r="L178" i="13"/>
  <c r="M178" i="13"/>
  <c r="N178" i="13"/>
  <c r="O178" i="13"/>
  <c r="P178" i="13"/>
  <c r="R178" i="13"/>
  <c r="S178" i="13"/>
  <c r="K179" i="13"/>
  <c r="L179" i="13"/>
  <c r="M179" i="13"/>
  <c r="N179" i="13"/>
  <c r="O179" i="13"/>
  <c r="P179" i="13"/>
  <c r="R179" i="13"/>
  <c r="S179" i="13"/>
  <c r="K180" i="13"/>
  <c r="L180" i="13"/>
  <c r="M180" i="13"/>
  <c r="N180" i="13"/>
  <c r="O180" i="13"/>
  <c r="P180" i="13"/>
  <c r="R180" i="13"/>
  <c r="S180" i="13"/>
  <c r="K181" i="13"/>
  <c r="L181" i="13"/>
  <c r="M181" i="13"/>
  <c r="N181" i="13"/>
  <c r="O181" i="13"/>
  <c r="P181" i="13"/>
  <c r="R181" i="13"/>
  <c r="S181" i="13"/>
  <c r="K182" i="13"/>
  <c r="L182" i="13"/>
  <c r="M182" i="13"/>
  <c r="N182" i="13"/>
  <c r="O182" i="13"/>
  <c r="P182" i="13"/>
  <c r="R182" i="13"/>
  <c r="S182" i="13"/>
  <c r="K183" i="13"/>
  <c r="L183" i="13"/>
  <c r="M183" i="13"/>
  <c r="N183" i="13"/>
  <c r="O183" i="13"/>
  <c r="P183" i="13"/>
  <c r="R183" i="13"/>
  <c r="S183" i="13"/>
  <c r="K184" i="13"/>
  <c r="L184" i="13"/>
  <c r="M184" i="13"/>
  <c r="N184" i="13"/>
  <c r="O184" i="13"/>
  <c r="P184" i="13"/>
  <c r="R184" i="13"/>
  <c r="S184" i="13"/>
  <c r="K185" i="13"/>
  <c r="L185" i="13"/>
  <c r="M185" i="13"/>
  <c r="N185" i="13"/>
  <c r="O185" i="13"/>
  <c r="P185" i="13"/>
  <c r="R185" i="13"/>
  <c r="S185" i="13"/>
  <c r="K186" i="13"/>
  <c r="L186" i="13"/>
  <c r="M186" i="13"/>
  <c r="N186" i="13"/>
  <c r="O186" i="13"/>
  <c r="P186" i="13"/>
  <c r="R186" i="13"/>
  <c r="S186" i="13"/>
  <c r="K187" i="13"/>
  <c r="L187" i="13"/>
  <c r="M187" i="13"/>
  <c r="N187" i="13"/>
  <c r="O187" i="13"/>
  <c r="P187" i="13"/>
  <c r="R187" i="13"/>
  <c r="S187" i="13"/>
  <c r="K188" i="13"/>
  <c r="L188" i="13"/>
  <c r="M188" i="13"/>
  <c r="N188" i="13"/>
  <c r="O188" i="13"/>
  <c r="P188" i="13"/>
  <c r="R188" i="13"/>
  <c r="S188" i="13"/>
  <c r="K189" i="13"/>
  <c r="L189" i="13"/>
  <c r="M189" i="13"/>
  <c r="N189" i="13"/>
  <c r="O189" i="13"/>
  <c r="P189" i="13"/>
  <c r="R189" i="13"/>
  <c r="S189" i="13"/>
  <c r="K190" i="13"/>
  <c r="L190" i="13"/>
  <c r="M190" i="13"/>
  <c r="N190" i="13"/>
  <c r="O190" i="13"/>
  <c r="P190" i="13"/>
  <c r="R190" i="13"/>
  <c r="S190" i="13"/>
  <c r="K191" i="13"/>
  <c r="L191" i="13"/>
  <c r="M191" i="13"/>
  <c r="N191" i="13"/>
  <c r="O191" i="13"/>
  <c r="P191" i="13"/>
  <c r="R191" i="13"/>
  <c r="S191" i="13"/>
  <c r="K192" i="13"/>
  <c r="L192" i="13"/>
  <c r="M192" i="13"/>
  <c r="N192" i="13"/>
  <c r="O192" i="13"/>
  <c r="P192" i="13"/>
  <c r="R192" i="13"/>
  <c r="S192" i="13"/>
  <c r="K193" i="13"/>
  <c r="L193" i="13"/>
  <c r="M193" i="13"/>
  <c r="N193" i="13"/>
  <c r="O193" i="13"/>
  <c r="P193" i="13"/>
  <c r="R193" i="13"/>
  <c r="S193" i="13"/>
  <c r="K194" i="13"/>
  <c r="L194" i="13"/>
  <c r="M194" i="13"/>
  <c r="N194" i="13"/>
  <c r="O194" i="13"/>
  <c r="P194" i="13"/>
  <c r="R194" i="13"/>
  <c r="S194" i="13"/>
  <c r="K195" i="13"/>
  <c r="L195" i="13"/>
  <c r="M195" i="13"/>
  <c r="N195" i="13"/>
  <c r="O195" i="13"/>
  <c r="P195" i="13"/>
  <c r="R195" i="13"/>
  <c r="S195" i="13"/>
  <c r="K196" i="13"/>
  <c r="L196" i="13"/>
  <c r="M196" i="13"/>
  <c r="N196" i="13"/>
  <c r="O196" i="13"/>
  <c r="P196" i="13"/>
  <c r="R196" i="13"/>
  <c r="S196" i="13"/>
  <c r="K197" i="13"/>
  <c r="L197" i="13"/>
  <c r="M197" i="13"/>
  <c r="N197" i="13"/>
  <c r="O197" i="13"/>
  <c r="P197" i="13"/>
  <c r="R197" i="13"/>
  <c r="S197" i="13"/>
  <c r="K198" i="13"/>
  <c r="L198" i="13"/>
  <c r="M198" i="13"/>
  <c r="N198" i="13"/>
  <c r="O198" i="13"/>
  <c r="P198" i="13"/>
  <c r="R198" i="13"/>
  <c r="S198" i="13"/>
  <c r="K199" i="13"/>
  <c r="L199" i="13"/>
  <c r="M199" i="13"/>
  <c r="N199" i="13"/>
  <c r="O199" i="13"/>
  <c r="P199" i="13"/>
  <c r="R199" i="13"/>
  <c r="S199" i="13"/>
  <c r="K200" i="13"/>
  <c r="L200" i="13"/>
  <c r="M200" i="13"/>
  <c r="N200" i="13"/>
  <c r="O200" i="13"/>
  <c r="P200" i="13"/>
  <c r="R200" i="13"/>
  <c r="S200" i="13"/>
  <c r="K201" i="13"/>
  <c r="L201" i="13"/>
  <c r="M201" i="13"/>
  <c r="N201" i="13"/>
  <c r="O201" i="13"/>
  <c r="P201" i="13"/>
  <c r="R201" i="13"/>
  <c r="S201" i="13"/>
  <c r="K202" i="13"/>
  <c r="L202" i="13"/>
  <c r="M202" i="13"/>
  <c r="N202" i="13"/>
  <c r="O202" i="13"/>
  <c r="P202" i="13"/>
  <c r="R202" i="13"/>
  <c r="S202" i="13"/>
  <c r="K203" i="13"/>
  <c r="L203" i="13"/>
  <c r="M203" i="13"/>
  <c r="N203" i="13"/>
  <c r="O203" i="13"/>
  <c r="P203" i="13"/>
  <c r="R203" i="13"/>
  <c r="S203" i="13"/>
  <c r="K204" i="13"/>
  <c r="L204" i="13"/>
  <c r="M204" i="13"/>
  <c r="N204" i="13"/>
  <c r="O204" i="13"/>
  <c r="P204" i="13"/>
  <c r="R204" i="13"/>
  <c r="S204" i="13"/>
  <c r="K205" i="13"/>
  <c r="L205" i="13"/>
  <c r="M205" i="13"/>
  <c r="N205" i="13"/>
  <c r="O205" i="13"/>
  <c r="P205" i="13"/>
  <c r="R205" i="13"/>
  <c r="S205" i="13"/>
  <c r="K206" i="13"/>
  <c r="L206" i="13"/>
  <c r="M206" i="13"/>
  <c r="N206" i="13"/>
  <c r="O206" i="13"/>
  <c r="P206" i="13"/>
  <c r="R206" i="13"/>
  <c r="S206" i="13"/>
  <c r="K207" i="13"/>
  <c r="L207" i="13"/>
  <c r="M207" i="13"/>
  <c r="N207" i="13"/>
  <c r="O207" i="13"/>
  <c r="P207" i="13"/>
  <c r="R207" i="13"/>
  <c r="S207" i="13"/>
  <c r="K208" i="13"/>
  <c r="L208" i="13"/>
  <c r="M208" i="13"/>
  <c r="N208" i="13"/>
  <c r="O208" i="13"/>
  <c r="P208" i="13"/>
  <c r="R208" i="13"/>
  <c r="S208" i="13"/>
  <c r="K209" i="13"/>
  <c r="L209" i="13"/>
  <c r="M209" i="13"/>
  <c r="N209" i="13"/>
  <c r="O209" i="13"/>
  <c r="P209" i="13"/>
  <c r="R209" i="13"/>
  <c r="S209" i="13"/>
  <c r="K210" i="13"/>
  <c r="L210" i="13"/>
  <c r="M210" i="13"/>
  <c r="N210" i="13"/>
  <c r="O210" i="13"/>
  <c r="P210" i="13"/>
  <c r="R210" i="13"/>
  <c r="S210" i="13"/>
  <c r="K211" i="13"/>
  <c r="L211" i="13"/>
  <c r="M211" i="13"/>
  <c r="N211" i="13"/>
  <c r="O211" i="13"/>
  <c r="P211" i="13"/>
  <c r="R211" i="13"/>
  <c r="S211" i="13"/>
  <c r="K212" i="13"/>
  <c r="L212" i="13"/>
  <c r="M212" i="13"/>
  <c r="N212" i="13"/>
  <c r="O212" i="13"/>
  <c r="P212" i="13"/>
  <c r="R212" i="13"/>
  <c r="S212" i="13"/>
  <c r="K213" i="13"/>
  <c r="L213" i="13"/>
  <c r="M213" i="13"/>
  <c r="N213" i="13"/>
  <c r="O213" i="13"/>
  <c r="P213" i="13"/>
  <c r="R213" i="13"/>
  <c r="S213" i="13"/>
  <c r="K214" i="13"/>
  <c r="L214" i="13"/>
  <c r="M214" i="13"/>
  <c r="N214" i="13"/>
  <c r="O214" i="13"/>
  <c r="P214" i="13"/>
  <c r="R214" i="13"/>
  <c r="S214" i="13"/>
  <c r="K215" i="13"/>
  <c r="L215" i="13"/>
  <c r="M215" i="13"/>
  <c r="N215" i="13"/>
  <c r="O215" i="13"/>
  <c r="P215" i="13"/>
  <c r="R215" i="13"/>
  <c r="S215" i="13"/>
  <c r="K216" i="13"/>
  <c r="L216" i="13"/>
  <c r="M216" i="13"/>
  <c r="N216" i="13"/>
  <c r="O216" i="13"/>
  <c r="P216" i="13"/>
  <c r="R216" i="13"/>
  <c r="S216" i="13"/>
  <c r="K217" i="13"/>
  <c r="L217" i="13"/>
  <c r="M217" i="13"/>
  <c r="N217" i="13"/>
  <c r="O217" i="13"/>
  <c r="P217" i="13"/>
  <c r="R217" i="13"/>
  <c r="S217" i="13"/>
  <c r="K218" i="13"/>
  <c r="L218" i="13"/>
  <c r="M218" i="13"/>
  <c r="N218" i="13"/>
  <c r="O218" i="13"/>
  <c r="P218" i="13"/>
  <c r="R218" i="13"/>
  <c r="S218" i="13"/>
  <c r="K219" i="13"/>
  <c r="L219" i="13"/>
  <c r="M219" i="13"/>
  <c r="N219" i="13"/>
  <c r="O219" i="13"/>
  <c r="P219" i="13"/>
  <c r="R219" i="13"/>
  <c r="S219" i="13"/>
  <c r="K220" i="13"/>
  <c r="L220" i="13"/>
  <c r="M220" i="13"/>
  <c r="N220" i="13"/>
  <c r="O220" i="13"/>
  <c r="P220" i="13"/>
  <c r="R220" i="13"/>
  <c r="S220" i="13"/>
  <c r="K221" i="13"/>
  <c r="L221" i="13"/>
  <c r="M221" i="13"/>
  <c r="N221" i="13"/>
  <c r="O221" i="13"/>
  <c r="P221" i="13"/>
  <c r="R221" i="13"/>
  <c r="S221" i="13"/>
  <c r="K222" i="13"/>
  <c r="L222" i="13"/>
  <c r="M222" i="13"/>
  <c r="N222" i="13"/>
  <c r="O222" i="13"/>
  <c r="P222" i="13"/>
  <c r="R222" i="13"/>
  <c r="S222" i="13"/>
  <c r="K223" i="13"/>
  <c r="L223" i="13"/>
  <c r="M223" i="13"/>
  <c r="N223" i="13"/>
  <c r="O223" i="13"/>
  <c r="P223" i="13"/>
  <c r="R223" i="13"/>
  <c r="S223" i="13"/>
  <c r="K224" i="13"/>
  <c r="L224" i="13"/>
  <c r="M224" i="13"/>
  <c r="N224" i="13"/>
  <c r="O224" i="13"/>
  <c r="P224" i="13"/>
  <c r="R224" i="13"/>
  <c r="S224" i="13"/>
  <c r="K225" i="13"/>
  <c r="L225" i="13"/>
  <c r="M225" i="13"/>
  <c r="N225" i="13"/>
  <c r="O225" i="13"/>
  <c r="P225" i="13"/>
  <c r="R225" i="13"/>
  <c r="S225" i="13"/>
  <c r="K226" i="13"/>
  <c r="L226" i="13"/>
  <c r="M226" i="13"/>
  <c r="N226" i="13"/>
  <c r="O226" i="13"/>
  <c r="P226" i="13"/>
  <c r="R226" i="13"/>
  <c r="S226" i="13"/>
  <c r="K227" i="13"/>
  <c r="L227" i="13"/>
  <c r="M227" i="13"/>
  <c r="N227" i="13"/>
  <c r="O227" i="13"/>
  <c r="P227" i="13"/>
  <c r="R227" i="13"/>
  <c r="S227" i="13"/>
  <c r="K228" i="13"/>
  <c r="L228" i="13"/>
  <c r="M228" i="13"/>
  <c r="N228" i="13"/>
  <c r="O228" i="13"/>
  <c r="P228" i="13"/>
  <c r="R228" i="13"/>
  <c r="S228" i="13"/>
  <c r="K229" i="13"/>
  <c r="L229" i="13"/>
  <c r="M229" i="13"/>
  <c r="N229" i="13"/>
  <c r="O229" i="13"/>
  <c r="P229" i="13"/>
  <c r="R229" i="13"/>
  <c r="S229" i="13"/>
  <c r="K230" i="13"/>
  <c r="L230" i="13"/>
  <c r="M230" i="13"/>
  <c r="N230" i="13"/>
  <c r="O230" i="13"/>
  <c r="P230" i="13"/>
  <c r="R230" i="13"/>
  <c r="S230" i="13"/>
  <c r="K231" i="13"/>
  <c r="L231" i="13"/>
  <c r="M231" i="13"/>
  <c r="N231" i="13"/>
  <c r="O231" i="13"/>
  <c r="P231" i="13"/>
  <c r="R231" i="13"/>
  <c r="S231" i="13"/>
  <c r="K232" i="13"/>
  <c r="L232" i="13"/>
  <c r="M232" i="13"/>
  <c r="N232" i="13"/>
  <c r="O232" i="13"/>
  <c r="P232" i="13"/>
  <c r="R232" i="13"/>
  <c r="S232" i="13"/>
  <c r="K233" i="13"/>
  <c r="L233" i="13"/>
  <c r="M233" i="13"/>
  <c r="N233" i="13"/>
  <c r="O233" i="13"/>
  <c r="P233" i="13"/>
  <c r="R233" i="13"/>
  <c r="S233" i="13"/>
  <c r="K234" i="13"/>
  <c r="L234" i="13"/>
  <c r="M234" i="13"/>
  <c r="N234" i="13"/>
  <c r="O234" i="13"/>
  <c r="P234" i="13"/>
  <c r="R234" i="13"/>
  <c r="S234" i="13"/>
  <c r="K235" i="13"/>
  <c r="L235" i="13"/>
  <c r="M235" i="13"/>
  <c r="N235" i="13"/>
  <c r="O235" i="13"/>
  <c r="P235" i="13"/>
  <c r="R235" i="13"/>
  <c r="S235" i="13"/>
  <c r="K236" i="13"/>
  <c r="L236" i="13"/>
  <c r="M236" i="13"/>
  <c r="N236" i="13"/>
  <c r="O236" i="13"/>
  <c r="P236" i="13"/>
  <c r="R236" i="13"/>
  <c r="S236" i="13"/>
  <c r="K237" i="13"/>
  <c r="L237" i="13"/>
  <c r="M237" i="13"/>
  <c r="N237" i="13"/>
  <c r="O237" i="13"/>
  <c r="P237" i="13"/>
  <c r="R237" i="13"/>
  <c r="S237" i="13"/>
  <c r="K238" i="13"/>
  <c r="L238" i="13"/>
  <c r="M238" i="13"/>
  <c r="N238" i="13"/>
  <c r="O238" i="13"/>
  <c r="P238" i="13"/>
  <c r="R238" i="13"/>
  <c r="S238" i="13"/>
  <c r="K239" i="13"/>
  <c r="L239" i="13"/>
  <c r="M239" i="13"/>
  <c r="N239" i="13"/>
  <c r="O239" i="13"/>
  <c r="P239" i="13"/>
  <c r="R239" i="13"/>
  <c r="S239" i="13"/>
  <c r="K240" i="13"/>
  <c r="L240" i="13"/>
  <c r="M240" i="13"/>
  <c r="N240" i="13"/>
  <c r="O240" i="13"/>
  <c r="P240" i="13"/>
  <c r="R240" i="13"/>
  <c r="S240" i="13"/>
  <c r="K241" i="13"/>
  <c r="L241" i="13"/>
  <c r="M241" i="13"/>
  <c r="N241" i="13"/>
  <c r="O241" i="13"/>
  <c r="P241" i="13"/>
  <c r="R241" i="13"/>
  <c r="S241" i="13"/>
  <c r="K242" i="13"/>
  <c r="L242" i="13"/>
  <c r="M242" i="13"/>
  <c r="N242" i="13"/>
  <c r="O242" i="13"/>
  <c r="P242" i="13"/>
  <c r="R242" i="13"/>
  <c r="S242" i="13"/>
  <c r="K243" i="13"/>
  <c r="L243" i="13"/>
  <c r="M243" i="13"/>
  <c r="N243" i="13"/>
  <c r="O243" i="13"/>
  <c r="P243" i="13"/>
  <c r="R243" i="13"/>
  <c r="S243" i="13"/>
  <c r="K244" i="13"/>
  <c r="L244" i="13"/>
  <c r="M244" i="13"/>
  <c r="N244" i="13"/>
  <c r="O244" i="13"/>
  <c r="P244" i="13"/>
  <c r="R244" i="13"/>
  <c r="S244" i="13"/>
  <c r="K245" i="13"/>
  <c r="L245" i="13"/>
  <c r="M245" i="13"/>
  <c r="N245" i="13"/>
  <c r="O245" i="13"/>
  <c r="P245" i="13"/>
  <c r="R245" i="13"/>
  <c r="S245" i="13"/>
  <c r="K246" i="13"/>
  <c r="L246" i="13"/>
  <c r="M246" i="13"/>
  <c r="N246" i="13"/>
  <c r="O246" i="13"/>
  <c r="P246" i="13"/>
  <c r="R246" i="13"/>
  <c r="S246" i="13"/>
  <c r="K247" i="13"/>
  <c r="L247" i="13"/>
  <c r="M247" i="13"/>
  <c r="N247" i="13"/>
  <c r="O247" i="13"/>
  <c r="P247" i="13"/>
  <c r="R247" i="13"/>
  <c r="S247" i="13"/>
  <c r="K248" i="13"/>
  <c r="L248" i="13"/>
  <c r="M248" i="13"/>
  <c r="N248" i="13"/>
  <c r="O248" i="13"/>
  <c r="P248" i="13"/>
  <c r="R248" i="13"/>
  <c r="S248" i="13"/>
  <c r="K249" i="13"/>
  <c r="L249" i="13"/>
  <c r="M249" i="13"/>
  <c r="N249" i="13"/>
  <c r="O249" i="13"/>
  <c r="P249" i="13"/>
  <c r="R249" i="13"/>
  <c r="S249" i="13"/>
  <c r="K250" i="13"/>
  <c r="L250" i="13"/>
  <c r="M250" i="13"/>
  <c r="N250" i="13"/>
  <c r="O250" i="13"/>
  <c r="P250" i="13"/>
  <c r="R250" i="13"/>
  <c r="S250" i="13"/>
  <c r="K251" i="13"/>
  <c r="L251" i="13"/>
  <c r="M251" i="13"/>
  <c r="N251" i="13"/>
  <c r="O251" i="13"/>
  <c r="P251" i="13"/>
  <c r="R251" i="13"/>
  <c r="S251" i="13"/>
  <c r="K252" i="13"/>
  <c r="L252" i="13"/>
  <c r="M252" i="13"/>
  <c r="N252" i="13"/>
  <c r="O252" i="13"/>
  <c r="P252" i="13"/>
  <c r="R252" i="13"/>
  <c r="S252" i="13"/>
  <c r="K253" i="13"/>
  <c r="L253" i="13"/>
  <c r="M253" i="13"/>
  <c r="N253" i="13"/>
  <c r="O253" i="13"/>
  <c r="P253" i="13"/>
  <c r="R253" i="13"/>
  <c r="S253" i="13"/>
  <c r="K254" i="13"/>
  <c r="L254" i="13"/>
  <c r="M254" i="13"/>
  <c r="N254" i="13"/>
  <c r="O254" i="13"/>
  <c r="P254" i="13"/>
  <c r="R254" i="13"/>
  <c r="S254" i="13"/>
  <c r="K255" i="13"/>
  <c r="L255" i="13"/>
  <c r="M255" i="13"/>
  <c r="N255" i="13"/>
  <c r="O255" i="13"/>
  <c r="P255" i="13"/>
  <c r="R255" i="13"/>
  <c r="S255" i="13"/>
  <c r="K256" i="13"/>
  <c r="L256" i="13"/>
  <c r="M256" i="13"/>
  <c r="N256" i="13"/>
  <c r="O256" i="13"/>
  <c r="P256" i="13"/>
  <c r="R256" i="13"/>
  <c r="S256" i="13"/>
  <c r="K257" i="13"/>
  <c r="L257" i="13"/>
  <c r="M257" i="13"/>
  <c r="N257" i="13"/>
  <c r="O257" i="13"/>
  <c r="P257" i="13"/>
  <c r="R257" i="13"/>
  <c r="S257" i="13"/>
  <c r="K258" i="13"/>
  <c r="L258" i="13"/>
  <c r="M258" i="13"/>
  <c r="N258" i="13"/>
  <c r="O258" i="13"/>
  <c r="P258" i="13"/>
  <c r="R258" i="13"/>
  <c r="S258" i="13"/>
  <c r="K259" i="13"/>
  <c r="L259" i="13"/>
  <c r="M259" i="13"/>
  <c r="N259" i="13"/>
  <c r="O259" i="13"/>
  <c r="P259" i="13"/>
  <c r="R259" i="13"/>
  <c r="S259" i="13"/>
  <c r="K260" i="13"/>
  <c r="L260" i="13"/>
  <c r="M260" i="13"/>
  <c r="N260" i="13"/>
  <c r="O260" i="13"/>
  <c r="P260" i="13"/>
  <c r="R260" i="13"/>
  <c r="S260" i="13"/>
  <c r="K261" i="13"/>
  <c r="L261" i="13"/>
  <c r="M261" i="13"/>
  <c r="N261" i="13"/>
  <c r="O261" i="13"/>
  <c r="P261" i="13"/>
  <c r="R261" i="13"/>
  <c r="S261" i="13"/>
  <c r="K262" i="13"/>
  <c r="L262" i="13"/>
  <c r="M262" i="13"/>
  <c r="N262" i="13"/>
  <c r="O262" i="13"/>
  <c r="P262" i="13"/>
  <c r="R262" i="13"/>
  <c r="S262" i="13"/>
  <c r="K263" i="13"/>
  <c r="L263" i="13"/>
  <c r="M263" i="13"/>
  <c r="N263" i="13"/>
  <c r="O263" i="13"/>
  <c r="P263" i="13"/>
  <c r="R263" i="13"/>
  <c r="S263" i="13"/>
  <c r="K264" i="13"/>
  <c r="L264" i="13"/>
  <c r="M264" i="13"/>
  <c r="N264" i="13"/>
  <c r="O264" i="13"/>
  <c r="P264" i="13"/>
  <c r="R264" i="13"/>
  <c r="S264" i="13"/>
  <c r="K265" i="13"/>
  <c r="L265" i="13"/>
  <c r="M265" i="13"/>
  <c r="N265" i="13"/>
  <c r="O265" i="13"/>
  <c r="P265" i="13"/>
  <c r="R265" i="13"/>
  <c r="S265" i="13"/>
  <c r="K266" i="13"/>
  <c r="L266" i="13"/>
  <c r="M266" i="13"/>
  <c r="N266" i="13"/>
  <c r="O266" i="13"/>
  <c r="P266" i="13"/>
  <c r="R266" i="13"/>
  <c r="S266" i="13"/>
  <c r="K267" i="13"/>
  <c r="L267" i="13"/>
  <c r="M267" i="13"/>
  <c r="N267" i="13"/>
  <c r="O267" i="13"/>
  <c r="P267" i="13"/>
  <c r="R267" i="13"/>
  <c r="S267" i="13"/>
  <c r="K268" i="13"/>
  <c r="L268" i="13"/>
  <c r="M268" i="13"/>
  <c r="N268" i="13"/>
  <c r="O268" i="13"/>
  <c r="P268" i="13"/>
  <c r="R268" i="13"/>
  <c r="S268" i="13"/>
  <c r="K269" i="13"/>
  <c r="L269" i="13"/>
  <c r="M269" i="13"/>
  <c r="N269" i="13"/>
  <c r="O269" i="13"/>
  <c r="P269" i="13"/>
  <c r="R269" i="13"/>
  <c r="S269" i="13"/>
  <c r="K270" i="13"/>
  <c r="L270" i="13"/>
  <c r="M270" i="13"/>
  <c r="N270" i="13"/>
  <c r="O270" i="13"/>
  <c r="P270" i="13"/>
  <c r="R270" i="13"/>
  <c r="S270" i="13"/>
  <c r="K271" i="13"/>
  <c r="L271" i="13"/>
  <c r="M271" i="13"/>
  <c r="N271" i="13"/>
  <c r="O271" i="13"/>
  <c r="P271" i="13"/>
  <c r="R271" i="13"/>
  <c r="S271" i="13"/>
  <c r="K272" i="13"/>
  <c r="L272" i="13"/>
  <c r="M272" i="13"/>
  <c r="N272" i="13"/>
  <c r="O272" i="13"/>
  <c r="P272" i="13"/>
  <c r="R272" i="13"/>
  <c r="S272" i="13"/>
  <c r="K273" i="13"/>
  <c r="L273" i="13"/>
  <c r="M273" i="13"/>
  <c r="N273" i="13"/>
  <c r="O273" i="13"/>
  <c r="P273" i="13"/>
  <c r="R273" i="13"/>
  <c r="S273" i="13"/>
  <c r="K274" i="13"/>
  <c r="L274" i="13"/>
  <c r="M274" i="13"/>
  <c r="N274" i="13"/>
  <c r="O274" i="13"/>
  <c r="P274" i="13"/>
  <c r="R274" i="13"/>
  <c r="S274" i="13"/>
  <c r="K275" i="13"/>
  <c r="L275" i="13"/>
  <c r="M275" i="13"/>
  <c r="N275" i="13"/>
  <c r="O275" i="13"/>
  <c r="P275" i="13"/>
  <c r="R275" i="13"/>
  <c r="S275" i="13"/>
  <c r="K276" i="13"/>
  <c r="L276" i="13"/>
  <c r="M276" i="13"/>
  <c r="N276" i="13"/>
  <c r="O276" i="13"/>
  <c r="P276" i="13"/>
  <c r="R276" i="13"/>
  <c r="S276" i="13"/>
  <c r="K277" i="13"/>
  <c r="L277" i="13"/>
  <c r="M277" i="13"/>
  <c r="N277" i="13"/>
  <c r="O277" i="13"/>
  <c r="P277" i="13"/>
  <c r="R277" i="13"/>
  <c r="S277" i="13"/>
  <c r="K278" i="13"/>
  <c r="L278" i="13"/>
  <c r="M278" i="13"/>
  <c r="N278" i="13"/>
  <c r="O278" i="13"/>
  <c r="P278" i="13"/>
  <c r="R278" i="13"/>
  <c r="S278" i="13"/>
  <c r="K279" i="13"/>
  <c r="L279" i="13"/>
  <c r="M279" i="13"/>
  <c r="N279" i="13"/>
  <c r="O279" i="13"/>
  <c r="P279" i="13"/>
  <c r="R279" i="13"/>
  <c r="S279" i="13"/>
  <c r="K280" i="13"/>
  <c r="L280" i="13"/>
  <c r="M280" i="13"/>
  <c r="N280" i="13"/>
  <c r="O280" i="13"/>
  <c r="P280" i="13"/>
  <c r="R280" i="13"/>
  <c r="S280" i="13"/>
  <c r="K281" i="13"/>
  <c r="L281" i="13"/>
  <c r="M281" i="13"/>
  <c r="N281" i="13"/>
  <c r="O281" i="13"/>
  <c r="P281" i="13"/>
  <c r="R281" i="13"/>
  <c r="S281" i="13"/>
  <c r="K282" i="13"/>
  <c r="L282" i="13"/>
  <c r="M282" i="13"/>
  <c r="N282" i="13"/>
  <c r="O282" i="13"/>
  <c r="P282" i="13"/>
  <c r="R282" i="13"/>
  <c r="S282" i="13"/>
  <c r="K283" i="13"/>
  <c r="L283" i="13"/>
  <c r="M283" i="13"/>
  <c r="N283" i="13"/>
  <c r="O283" i="13"/>
  <c r="P283" i="13"/>
  <c r="R283" i="13"/>
  <c r="S283" i="13"/>
  <c r="K284" i="13"/>
  <c r="L284" i="13"/>
  <c r="M284" i="13"/>
  <c r="N284" i="13"/>
  <c r="O284" i="13"/>
  <c r="P284" i="13"/>
  <c r="R284" i="13"/>
  <c r="S284" i="13"/>
  <c r="K285" i="13"/>
  <c r="L285" i="13"/>
  <c r="M285" i="13"/>
  <c r="N285" i="13"/>
  <c r="O285" i="13"/>
  <c r="P285" i="13"/>
  <c r="R285" i="13"/>
  <c r="S285" i="13"/>
  <c r="K286" i="13"/>
  <c r="L286" i="13"/>
  <c r="M286" i="13"/>
  <c r="N286" i="13"/>
  <c r="O286" i="13"/>
  <c r="P286" i="13"/>
  <c r="R286" i="13"/>
  <c r="S286" i="13"/>
  <c r="K287" i="13"/>
  <c r="L287" i="13"/>
  <c r="M287" i="13"/>
  <c r="N287" i="13"/>
  <c r="O287" i="13"/>
  <c r="P287" i="13"/>
  <c r="R287" i="13"/>
  <c r="S287" i="13"/>
  <c r="K288" i="13"/>
  <c r="L288" i="13"/>
  <c r="M288" i="13"/>
  <c r="N288" i="13"/>
  <c r="O288" i="13"/>
  <c r="P288" i="13"/>
  <c r="R288" i="13"/>
  <c r="S288" i="13"/>
  <c r="K289" i="13"/>
  <c r="L289" i="13"/>
  <c r="M289" i="13"/>
  <c r="N289" i="13"/>
  <c r="O289" i="13"/>
  <c r="P289" i="13"/>
  <c r="R289" i="13"/>
  <c r="S289" i="13"/>
  <c r="K290" i="13"/>
  <c r="L290" i="13"/>
  <c r="M290" i="13"/>
  <c r="N290" i="13"/>
  <c r="O290" i="13"/>
  <c r="P290" i="13"/>
  <c r="R290" i="13"/>
  <c r="S290" i="13"/>
  <c r="K291" i="13"/>
  <c r="L291" i="13"/>
  <c r="M291" i="13"/>
  <c r="N291" i="13"/>
  <c r="O291" i="13"/>
  <c r="P291" i="13"/>
  <c r="R291" i="13"/>
  <c r="S291" i="13"/>
  <c r="K292" i="13"/>
  <c r="L292" i="13"/>
  <c r="M292" i="13"/>
  <c r="N292" i="13"/>
  <c r="O292" i="13"/>
  <c r="P292" i="13"/>
  <c r="R292" i="13"/>
  <c r="S292" i="13"/>
  <c r="K293" i="13"/>
  <c r="L293" i="13"/>
  <c r="M293" i="13"/>
  <c r="N293" i="13"/>
  <c r="O293" i="13"/>
  <c r="P293" i="13"/>
  <c r="R293" i="13"/>
  <c r="S293" i="13"/>
  <c r="K294" i="13"/>
  <c r="L294" i="13"/>
  <c r="M294" i="13"/>
  <c r="N294" i="13"/>
  <c r="O294" i="13"/>
  <c r="P294" i="13"/>
  <c r="R294" i="13"/>
  <c r="S294" i="13"/>
  <c r="K295" i="13"/>
  <c r="L295" i="13"/>
  <c r="M295" i="13"/>
  <c r="N295" i="13"/>
  <c r="O295" i="13"/>
  <c r="P295" i="13"/>
  <c r="R295" i="13"/>
  <c r="S295" i="13"/>
  <c r="K296" i="13"/>
  <c r="L296" i="13"/>
  <c r="M296" i="13"/>
  <c r="N296" i="13"/>
  <c r="O296" i="13"/>
  <c r="P296" i="13"/>
  <c r="R296" i="13"/>
  <c r="S296" i="13"/>
  <c r="K297" i="13"/>
  <c r="L297" i="13"/>
  <c r="M297" i="13"/>
  <c r="N297" i="13"/>
  <c r="O297" i="13"/>
  <c r="P297" i="13"/>
  <c r="R297" i="13"/>
  <c r="S297" i="13"/>
  <c r="K298" i="13"/>
  <c r="L298" i="13"/>
  <c r="M298" i="13"/>
  <c r="N298" i="13"/>
  <c r="O298" i="13"/>
  <c r="P298" i="13"/>
  <c r="R298" i="13"/>
  <c r="S298" i="13"/>
  <c r="K299" i="13"/>
  <c r="L299" i="13"/>
  <c r="M299" i="13"/>
  <c r="N299" i="13"/>
  <c r="O299" i="13"/>
  <c r="P299" i="13"/>
  <c r="R299" i="13"/>
  <c r="S299" i="13"/>
  <c r="K300" i="13"/>
  <c r="L300" i="13"/>
  <c r="M300" i="13"/>
  <c r="N300" i="13"/>
  <c r="O300" i="13"/>
  <c r="P300" i="13"/>
  <c r="R300" i="13"/>
  <c r="S300" i="13"/>
  <c r="K301" i="13"/>
  <c r="L301" i="13"/>
  <c r="M301" i="13"/>
  <c r="N301" i="13"/>
  <c r="O301" i="13"/>
  <c r="P301" i="13"/>
  <c r="R301" i="13"/>
  <c r="S301" i="13"/>
  <c r="K302" i="13"/>
  <c r="L302" i="13"/>
  <c r="M302" i="13"/>
  <c r="N302" i="13"/>
  <c r="O302" i="13"/>
  <c r="P302" i="13"/>
  <c r="R302" i="13"/>
  <c r="S302" i="13"/>
  <c r="K303" i="13"/>
  <c r="L303" i="13"/>
  <c r="M303" i="13"/>
  <c r="N303" i="13"/>
  <c r="O303" i="13"/>
  <c r="P303" i="13"/>
  <c r="R303" i="13"/>
  <c r="S303" i="13"/>
  <c r="K304" i="13"/>
  <c r="L304" i="13"/>
  <c r="M304" i="13"/>
  <c r="N304" i="13"/>
  <c r="O304" i="13"/>
  <c r="P304" i="13"/>
  <c r="R304" i="13"/>
  <c r="S304" i="13"/>
  <c r="K305" i="13"/>
  <c r="L305" i="13"/>
  <c r="M305" i="13"/>
  <c r="N305" i="13"/>
  <c r="O305" i="13"/>
  <c r="P305" i="13"/>
  <c r="R305" i="13"/>
  <c r="S305" i="13"/>
  <c r="K306" i="13"/>
  <c r="L306" i="13"/>
  <c r="M306" i="13"/>
  <c r="N306" i="13"/>
  <c r="O306" i="13"/>
  <c r="P306" i="13"/>
  <c r="R306" i="13"/>
  <c r="S306" i="13"/>
  <c r="K307" i="13"/>
  <c r="L307" i="13"/>
  <c r="M307" i="13"/>
  <c r="N307" i="13"/>
  <c r="O307" i="13"/>
  <c r="P307" i="13"/>
  <c r="R307" i="13"/>
  <c r="S307" i="13"/>
  <c r="K308" i="13"/>
  <c r="L308" i="13"/>
  <c r="M308" i="13"/>
  <c r="N308" i="13"/>
  <c r="O308" i="13"/>
  <c r="P308" i="13"/>
  <c r="R308" i="13"/>
  <c r="S308" i="13"/>
  <c r="K309" i="13"/>
  <c r="L309" i="13"/>
  <c r="M309" i="13"/>
  <c r="N309" i="13"/>
  <c r="O309" i="13"/>
  <c r="P309" i="13"/>
  <c r="R309" i="13"/>
  <c r="S309" i="13"/>
  <c r="K310" i="13"/>
  <c r="L310" i="13"/>
  <c r="M310" i="13"/>
  <c r="N310" i="13"/>
  <c r="O310" i="13"/>
  <c r="P310" i="13"/>
  <c r="R310" i="13"/>
  <c r="S310" i="13"/>
  <c r="K311" i="13"/>
  <c r="L311" i="13"/>
  <c r="M311" i="13"/>
  <c r="N311" i="13"/>
  <c r="O311" i="13"/>
  <c r="P311" i="13"/>
  <c r="R311" i="13"/>
  <c r="S311" i="13"/>
  <c r="K312" i="13"/>
  <c r="L312" i="13"/>
  <c r="M312" i="13"/>
  <c r="N312" i="13"/>
  <c r="O312" i="13"/>
  <c r="P312" i="13"/>
  <c r="R312" i="13"/>
  <c r="S312" i="13"/>
  <c r="K313" i="13"/>
  <c r="L313" i="13"/>
  <c r="M313" i="13"/>
  <c r="N313" i="13"/>
  <c r="O313" i="13"/>
  <c r="P313" i="13"/>
  <c r="R313" i="13"/>
  <c r="S313" i="13"/>
  <c r="K314" i="13"/>
  <c r="L314" i="13"/>
  <c r="M314" i="13"/>
  <c r="N314" i="13"/>
  <c r="O314" i="13"/>
  <c r="P314" i="13"/>
  <c r="R314" i="13"/>
  <c r="S314" i="13"/>
  <c r="K315" i="13"/>
  <c r="L315" i="13"/>
  <c r="M315" i="13"/>
  <c r="N315" i="13"/>
  <c r="O315" i="13"/>
  <c r="P315" i="13"/>
  <c r="R315" i="13"/>
  <c r="S315" i="13"/>
  <c r="K316" i="13"/>
  <c r="L316" i="13"/>
  <c r="M316" i="13"/>
  <c r="N316" i="13"/>
  <c r="O316" i="13"/>
  <c r="P316" i="13"/>
  <c r="R316" i="13"/>
  <c r="S316" i="13"/>
  <c r="K317" i="13"/>
  <c r="L317" i="13"/>
  <c r="M317" i="13"/>
  <c r="N317" i="13"/>
  <c r="O317" i="13"/>
  <c r="P317" i="13"/>
  <c r="R317" i="13"/>
  <c r="S317" i="13"/>
  <c r="K318" i="13"/>
  <c r="L318" i="13"/>
  <c r="M318" i="13"/>
  <c r="N318" i="13"/>
  <c r="O318" i="13"/>
  <c r="P318" i="13"/>
  <c r="R318" i="13"/>
  <c r="S318" i="13"/>
  <c r="K319" i="13"/>
  <c r="L319" i="13"/>
  <c r="M319" i="13"/>
  <c r="N319" i="13"/>
  <c r="O319" i="13"/>
  <c r="P319" i="13"/>
  <c r="R319" i="13"/>
  <c r="S319" i="13"/>
  <c r="K320" i="13"/>
  <c r="L320" i="13"/>
  <c r="M320" i="13"/>
  <c r="N320" i="13"/>
  <c r="O320" i="13"/>
  <c r="P320" i="13"/>
  <c r="R320" i="13"/>
  <c r="S320" i="13"/>
  <c r="K321" i="13"/>
  <c r="L321" i="13"/>
  <c r="M321" i="13"/>
  <c r="N321" i="13"/>
  <c r="O321" i="13"/>
  <c r="P321" i="13"/>
  <c r="R321" i="13"/>
  <c r="S321" i="13"/>
  <c r="K322" i="13"/>
  <c r="L322" i="13"/>
  <c r="M322" i="13"/>
  <c r="N322" i="13"/>
  <c r="O322" i="13"/>
  <c r="P322" i="13"/>
  <c r="R322" i="13"/>
  <c r="S322" i="13"/>
  <c r="K323" i="13"/>
  <c r="L323" i="13"/>
  <c r="M323" i="13"/>
  <c r="N323" i="13"/>
  <c r="O323" i="13"/>
  <c r="P323" i="13"/>
  <c r="R323" i="13"/>
  <c r="S323" i="13"/>
  <c r="K324" i="13"/>
  <c r="L324" i="13"/>
  <c r="M324" i="13"/>
  <c r="N324" i="13"/>
  <c r="O324" i="13"/>
  <c r="P324" i="13"/>
  <c r="R324" i="13"/>
  <c r="S324" i="13"/>
  <c r="K325" i="13"/>
  <c r="L325" i="13"/>
  <c r="M325" i="13"/>
  <c r="N325" i="13"/>
  <c r="O325" i="13"/>
  <c r="P325" i="13"/>
  <c r="R325" i="13"/>
  <c r="S325" i="13"/>
  <c r="K326" i="13"/>
  <c r="L326" i="13"/>
  <c r="M326" i="13"/>
  <c r="N326" i="13"/>
  <c r="O326" i="13"/>
  <c r="P326" i="13"/>
  <c r="R326" i="13"/>
  <c r="S326" i="13"/>
  <c r="K327" i="13"/>
  <c r="L327" i="13"/>
  <c r="M327" i="13"/>
  <c r="N327" i="13"/>
  <c r="O327" i="13"/>
  <c r="P327" i="13"/>
  <c r="R327" i="13"/>
  <c r="S327" i="13"/>
  <c r="K328" i="13"/>
  <c r="L328" i="13"/>
  <c r="M328" i="13"/>
  <c r="N328" i="13"/>
  <c r="O328" i="13"/>
  <c r="P328" i="13"/>
  <c r="R328" i="13"/>
  <c r="S328" i="13"/>
  <c r="K329" i="13"/>
  <c r="L329" i="13"/>
  <c r="M329" i="13"/>
  <c r="N329" i="13"/>
  <c r="O329" i="13"/>
  <c r="P329" i="13"/>
  <c r="R329" i="13"/>
  <c r="S329" i="13"/>
  <c r="K330" i="13"/>
  <c r="L330" i="13"/>
  <c r="M330" i="13"/>
  <c r="N330" i="13"/>
  <c r="O330" i="13"/>
  <c r="P330" i="13"/>
  <c r="R330" i="13"/>
  <c r="S330" i="13"/>
  <c r="K331" i="13"/>
  <c r="L331" i="13"/>
  <c r="M331" i="13"/>
  <c r="N331" i="13"/>
  <c r="O331" i="13"/>
  <c r="P331" i="13"/>
  <c r="R331" i="13"/>
  <c r="S331" i="13"/>
  <c r="K332" i="13"/>
  <c r="L332" i="13"/>
  <c r="M332" i="13"/>
  <c r="N332" i="13"/>
  <c r="O332" i="13"/>
  <c r="P332" i="13"/>
  <c r="R332" i="13"/>
  <c r="S332" i="13"/>
  <c r="K333" i="13"/>
  <c r="L333" i="13"/>
  <c r="M333" i="13"/>
  <c r="N333" i="13"/>
  <c r="O333" i="13"/>
  <c r="P333" i="13"/>
  <c r="R333" i="13"/>
  <c r="S333" i="13"/>
  <c r="K334" i="13"/>
  <c r="L334" i="13"/>
  <c r="M334" i="13"/>
  <c r="N334" i="13"/>
  <c r="O334" i="13"/>
  <c r="P334" i="13"/>
  <c r="R334" i="13"/>
  <c r="S334" i="13"/>
  <c r="K335" i="13"/>
  <c r="L335" i="13"/>
  <c r="M335" i="13"/>
  <c r="N335" i="13"/>
  <c r="O335" i="13"/>
  <c r="P335" i="13"/>
  <c r="R335" i="13"/>
  <c r="S335" i="13"/>
  <c r="K336" i="13"/>
  <c r="L336" i="13"/>
  <c r="M336" i="13"/>
  <c r="N336" i="13"/>
  <c r="O336" i="13"/>
  <c r="P336" i="13"/>
  <c r="R336" i="13"/>
  <c r="S336" i="13"/>
  <c r="K337" i="13"/>
  <c r="L337" i="13"/>
  <c r="M337" i="13"/>
  <c r="N337" i="13"/>
  <c r="O337" i="13"/>
  <c r="P337" i="13"/>
  <c r="R337" i="13"/>
  <c r="S337" i="13"/>
  <c r="K338" i="13"/>
  <c r="L338" i="13"/>
  <c r="M338" i="13"/>
  <c r="N338" i="13"/>
  <c r="O338" i="13"/>
  <c r="P338" i="13"/>
  <c r="R338" i="13"/>
  <c r="S338" i="13"/>
  <c r="K339" i="13"/>
  <c r="L339" i="13"/>
  <c r="M339" i="13"/>
  <c r="N339" i="13"/>
  <c r="O339" i="13"/>
  <c r="P339" i="13"/>
  <c r="R339" i="13"/>
  <c r="S339" i="13"/>
  <c r="K340" i="13"/>
  <c r="L340" i="13"/>
  <c r="M340" i="13"/>
  <c r="N340" i="13"/>
  <c r="O340" i="13"/>
  <c r="P340" i="13"/>
  <c r="R340" i="13"/>
  <c r="S340" i="13"/>
  <c r="K341" i="13"/>
  <c r="L341" i="13"/>
  <c r="M341" i="13"/>
  <c r="N341" i="13"/>
  <c r="O341" i="13"/>
  <c r="P341" i="13"/>
  <c r="R341" i="13"/>
  <c r="S341" i="13"/>
  <c r="K342" i="13"/>
  <c r="L342" i="13"/>
  <c r="M342" i="13"/>
  <c r="N342" i="13"/>
  <c r="O342" i="13"/>
  <c r="P342" i="13"/>
  <c r="R342" i="13"/>
  <c r="S342" i="13"/>
  <c r="K343" i="13"/>
  <c r="L343" i="13"/>
  <c r="M343" i="13"/>
  <c r="N343" i="13"/>
  <c r="O343" i="13"/>
  <c r="P343" i="13"/>
  <c r="R343" i="13"/>
  <c r="S343" i="13"/>
  <c r="K344" i="13"/>
  <c r="L344" i="13"/>
  <c r="M344" i="13"/>
  <c r="N344" i="13"/>
  <c r="O344" i="13"/>
  <c r="P344" i="13"/>
  <c r="R344" i="13"/>
  <c r="S344" i="13"/>
  <c r="K345" i="13"/>
  <c r="L345" i="13"/>
  <c r="M345" i="13"/>
  <c r="N345" i="13"/>
  <c r="O345" i="13"/>
  <c r="P345" i="13"/>
  <c r="R345" i="13"/>
  <c r="S345" i="13"/>
  <c r="K346" i="13"/>
  <c r="L346" i="13"/>
  <c r="M346" i="13"/>
  <c r="N346" i="13"/>
  <c r="O346" i="13"/>
  <c r="P346" i="13"/>
  <c r="R346" i="13"/>
  <c r="S346" i="13"/>
  <c r="K347" i="13"/>
  <c r="L347" i="13"/>
  <c r="M347" i="13"/>
  <c r="N347" i="13"/>
  <c r="O347" i="13"/>
  <c r="P347" i="13"/>
  <c r="R347" i="13"/>
  <c r="S347" i="13"/>
  <c r="K348" i="13"/>
  <c r="L348" i="13"/>
  <c r="M348" i="13"/>
  <c r="N348" i="13"/>
  <c r="O348" i="13"/>
  <c r="P348" i="13"/>
  <c r="R348" i="13"/>
  <c r="S348" i="13"/>
  <c r="K349" i="13"/>
  <c r="L349" i="13"/>
  <c r="M349" i="13"/>
  <c r="N349" i="13"/>
  <c r="O349" i="13"/>
  <c r="P349" i="13"/>
  <c r="R349" i="13"/>
  <c r="S349" i="13"/>
  <c r="K350" i="13"/>
  <c r="L350" i="13"/>
  <c r="M350" i="13"/>
  <c r="N350" i="13"/>
  <c r="O350" i="13"/>
  <c r="P350" i="13"/>
  <c r="R350" i="13"/>
  <c r="S350" i="13"/>
  <c r="K351" i="13"/>
  <c r="L351" i="13"/>
  <c r="M351" i="13"/>
  <c r="N351" i="13"/>
  <c r="O351" i="13"/>
  <c r="P351" i="13"/>
  <c r="R351" i="13"/>
  <c r="S351" i="13"/>
  <c r="K352" i="13"/>
  <c r="L352" i="13"/>
  <c r="M352" i="13"/>
  <c r="N352" i="13"/>
  <c r="O352" i="13"/>
  <c r="P352" i="13"/>
  <c r="R352" i="13"/>
  <c r="S352" i="13"/>
  <c r="K353" i="13"/>
  <c r="L353" i="13"/>
  <c r="M353" i="13"/>
  <c r="N353" i="13"/>
  <c r="O353" i="13"/>
  <c r="P353" i="13"/>
  <c r="R353" i="13"/>
  <c r="S353" i="13"/>
  <c r="K354" i="13"/>
  <c r="L354" i="13"/>
  <c r="M354" i="13"/>
  <c r="N354" i="13"/>
  <c r="O354" i="13"/>
  <c r="P354" i="13"/>
  <c r="R354" i="13"/>
  <c r="S354" i="13"/>
  <c r="K355" i="13"/>
  <c r="L355" i="13"/>
  <c r="M355" i="13"/>
  <c r="N355" i="13"/>
  <c r="O355" i="13"/>
  <c r="P355" i="13"/>
  <c r="R355" i="13"/>
  <c r="S355" i="13"/>
  <c r="K356" i="13"/>
  <c r="L356" i="13"/>
  <c r="M356" i="13"/>
  <c r="N356" i="13"/>
  <c r="O356" i="13"/>
  <c r="P356" i="13"/>
  <c r="R356" i="13"/>
  <c r="S356" i="13"/>
  <c r="K357" i="13"/>
  <c r="L357" i="13"/>
  <c r="M357" i="13"/>
  <c r="N357" i="13"/>
  <c r="O357" i="13"/>
  <c r="P357" i="13"/>
  <c r="R357" i="13"/>
  <c r="S357" i="13"/>
  <c r="K358" i="13"/>
  <c r="L358" i="13"/>
  <c r="M358" i="13"/>
  <c r="N358" i="13"/>
  <c r="O358" i="13"/>
  <c r="P358" i="13"/>
  <c r="R358" i="13"/>
  <c r="S358" i="13"/>
  <c r="K359" i="13"/>
  <c r="L359" i="13"/>
  <c r="M359" i="13"/>
  <c r="N359" i="13"/>
  <c r="O359" i="13"/>
  <c r="P359" i="13"/>
  <c r="R359" i="13"/>
  <c r="S359" i="13"/>
  <c r="K360" i="13"/>
  <c r="L360" i="13"/>
  <c r="M360" i="13"/>
  <c r="N360" i="13"/>
  <c r="O360" i="13"/>
  <c r="P360" i="13"/>
  <c r="R360" i="13"/>
  <c r="S360" i="13"/>
  <c r="K361" i="13"/>
  <c r="L361" i="13"/>
  <c r="M361" i="13"/>
  <c r="N361" i="13"/>
  <c r="O361" i="13"/>
  <c r="P361" i="13"/>
  <c r="R361" i="13"/>
  <c r="S361" i="13"/>
  <c r="K362" i="13"/>
  <c r="L362" i="13"/>
  <c r="M362" i="13"/>
  <c r="N362" i="13"/>
  <c r="O362" i="13"/>
  <c r="P362" i="13"/>
  <c r="R362" i="13"/>
  <c r="S362" i="13"/>
  <c r="K363" i="13"/>
  <c r="L363" i="13"/>
  <c r="M363" i="13"/>
  <c r="N363" i="13"/>
  <c r="O363" i="13"/>
  <c r="P363" i="13"/>
  <c r="R363" i="13"/>
  <c r="S363" i="13"/>
  <c r="K364" i="13"/>
  <c r="L364" i="13"/>
  <c r="M364" i="13"/>
  <c r="N364" i="13"/>
  <c r="O364" i="13"/>
  <c r="P364" i="13"/>
  <c r="R364" i="13"/>
  <c r="S364" i="13"/>
  <c r="K365" i="13"/>
  <c r="L365" i="13"/>
  <c r="M365" i="13"/>
  <c r="N365" i="13"/>
  <c r="O365" i="13"/>
  <c r="P365" i="13"/>
  <c r="R365" i="13"/>
  <c r="S365" i="13"/>
  <c r="K366" i="13"/>
  <c r="L366" i="13"/>
  <c r="M366" i="13"/>
  <c r="N366" i="13"/>
  <c r="O366" i="13"/>
  <c r="P366" i="13"/>
  <c r="R366" i="13"/>
  <c r="S366" i="13"/>
  <c r="K367" i="13"/>
  <c r="L367" i="13"/>
  <c r="M367" i="13"/>
  <c r="N367" i="13"/>
  <c r="O367" i="13"/>
  <c r="P367" i="13"/>
  <c r="R367" i="13"/>
  <c r="S367" i="13"/>
  <c r="K368" i="13"/>
  <c r="L368" i="13"/>
  <c r="M368" i="13"/>
  <c r="N368" i="13"/>
  <c r="O368" i="13"/>
  <c r="P368" i="13"/>
  <c r="R368" i="13"/>
  <c r="S368" i="13"/>
  <c r="K369" i="13"/>
  <c r="L369" i="13"/>
  <c r="M369" i="13"/>
  <c r="N369" i="13"/>
  <c r="O369" i="13"/>
  <c r="P369" i="13"/>
  <c r="R369" i="13"/>
  <c r="S369" i="13"/>
  <c r="K370" i="13"/>
  <c r="L370" i="13"/>
  <c r="M370" i="13"/>
  <c r="N370" i="13"/>
  <c r="O370" i="13"/>
  <c r="P370" i="13"/>
  <c r="R370" i="13"/>
  <c r="S370" i="13"/>
  <c r="K371" i="13"/>
  <c r="L371" i="13"/>
  <c r="M371" i="13"/>
  <c r="N371" i="13"/>
  <c r="O371" i="13"/>
  <c r="P371" i="13"/>
  <c r="R371" i="13"/>
  <c r="S371" i="13"/>
  <c r="K372" i="13"/>
  <c r="L372" i="13"/>
  <c r="M372" i="13"/>
  <c r="N372" i="13"/>
  <c r="O372" i="13"/>
  <c r="P372" i="13"/>
  <c r="R372" i="13"/>
  <c r="S372" i="13"/>
  <c r="K373" i="13"/>
  <c r="L373" i="13"/>
  <c r="M373" i="13"/>
  <c r="N373" i="13"/>
  <c r="O373" i="13"/>
  <c r="P373" i="13"/>
  <c r="R373" i="13"/>
  <c r="S373" i="13"/>
  <c r="K374" i="13"/>
  <c r="L374" i="13"/>
  <c r="M374" i="13"/>
  <c r="N374" i="13"/>
  <c r="O374" i="13"/>
  <c r="P374" i="13"/>
  <c r="R374" i="13"/>
  <c r="S374" i="13"/>
  <c r="K375" i="13"/>
  <c r="L375" i="13"/>
  <c r="M375" i="13"/>
  <c r="N375" i="13"/>
  <c r="O375" i="13"/>
  <c r="P375" i="13"/>
  <c r="R375" i="13"/>
  <c r="S375" i="13"/>
  <c r="K376" i="13"/>
  <c r="L376" i="13"/>
  <c r="M376" i="13"/>
  <c r="N376" i="13"/>
  <c r="O376" i="13"/>
  <c r="P376" i="13"/>
  <c r="R376" i="13"/>
  <c r="S376" i="13"/>
  <c r="K377" i="13"/>
  <c r="L377" i="13"/>
  <c r="M377" i="13"/>
  <c r="N377" i="13"/>
  <c r="O377" i="13"/>
  <c r="P377" i="13"/>
  <c r="R377" i="13"/>
  <c r="S377" i="13"/>
  <c r="K378" i="13"/>
  <c r="L378" i="13"/>
  <c r="M378" i="13"/>
  <c r="N378" i="13"/>
  <c r="O378" i="13"/>
  <c r="P378" i="13"/>
  <c r="R378" i="13"/>
  <c r="S378" i="13"/>
  <c r="K379" i="13"/>
  <c r="L379" i="13"/>
  <c r="M379" i="13"/>
  <c r="N379" i="13"/>
  <c r="O379" i="13"/>
  <c r="P379" i="13"/>
  <c r="R379" i="13"/>
  <c r="S379" i="13"/>
  <c r="K380" i="13"/>
  <c r="L380" i="13"/>
  <c r="M380" i="13"/>
  <c r="N380" i="13"/>
  <c r="O380" i="13"/>
  <c r="P380" i="13"/>
  <c r="R380" i="13"/>
  <c r="S380" i="13"/>
  <c r="K381" i="13"/>
  <c r="L381" i="13"/>
  <c r="M381" i="13"/>
  <c r="N381" i="13"/>
  <c r="O381" i="13"/>
  <c r="P381" i="13"/>
  <c r="R381" i="13"/>
  <c r="S381" i="13"/>
  <c r="K382" i="13"/>
  <c r="L382" i="13"/>
  <c r="M382" i="13"/>
  <c r="N382" i="13"/>
  <c r="O382" i="13"/>
  <c r="P382" i="13"/>
  <c r="R382" i="13"/>
  <c r="S382" i="13"/>
  <c r="K383" i="13"/>
  <c r="L383" i="13"/>
  <c r="M383" i="13"/>
  <c r="N383" i="13"/>
  <c r="O383" i="13"/>
  <c r="P383" i="13"/>
  <c r="R383" i="13"/>
  <c r="S383" i="13"/>
  <c r="K384" i="13"/>
  <c r="L384" i="13"/>
  <c r="M384" i="13"/>
  <c r="N384" i="13"/>
  <c r="O384" i="13"/>
  <c r="P384" i="13"/>
  <c r="R384" i="13"/>
  <c r="S384" i="13"/>
  <c r="K385" i="13"/>
  <c r="L385" i="13"/>
  <c r="M385" i="13"/>
  <c r="N385" i="13"/>
  <c r="O385" i="13"/>
  <c r="P385" i="13"/>
  <c r="R385" i="13"/>
  <c r="S385" i="13"/>
  <c r="K386" i="13"/>
  <c r="L386" i="13"/>
  <c r="M386" i="13"/>
  <c r="N386" i="13"/>
  <c r="O386" i="13"/>
  <c r="P386" i="13"/>
  <c r="R386" i="13"/>
  <c r="S386" i="13"/>
  <c r="K387" i="13"/>
  <c r="L387" i="13"/>
  <c r="M387" i="13"/>
  <c r="N387" i="13"/>
  <c r="O387" i="13"/>
  <c r="P387" i="13"/>
  <c r="R387" i="13"/>
  <c r="S387" i="13"/>
  <c r="K388" i="13"/>
  <c r="L388" i="13"/>
  <c r="M388" i="13"/>
  <c r="N388" i="13"/>
  <c r="O388" i="13"/>
  <c r="P388" i="13"/>
  <c r="R388" i="13"/>
  <c r="S388" i="13"/>
  <c r="K389" i="13"/>
  <c r="L389" i="13"/>
  <c r="M389" i="13"/>
  <c r="N389" i="13"/>
  <c r="O389" i="13"/>
  <c r="P389" i="13"/>
  <c r="R389" i="13"/>
  <c r="S389" i="13"/>
  <c r="K390" i="13"/>
  <c r="L390" i="13"/>
  <c r="M390" i="13"/>
  <c r="N390" i="13"/>
  <c r="O390" i="13"/>
  <c r="P390" i="13"/>
  <c r="R390" i="13"/>
  <c r="S390" i="13"/>
  <c r="K391" i="13"/>
  <c r="L391" i="13"/>
  <c r="M391" i="13"/>
  <c r="N391" i="13"/>
  <c r="O391" i="13"/>
  <c r="P391" i="13"/>
  <c r="R391" i="13"/>
  <c r="S391" i="13"/>
  <c r="K392" i="13"/>
  <c r="L392" i="13"/>
  <c r="M392" i="13"/>
  <c r="N392" i="13"/>
  <c r="O392" i="13"/>
  <c r="P392" i="13"/>
  <c r="R392" i="13"/>
  <c r="S392" i="13"/>
  <c r="K393" i="13"/>
  <c r="L393" i="13"/>
  <c r="M393" i="13"/>
  <c r="N393" i="13"/>
  <c r="O393" i="13"/>
  <c r="P393" i="13"/>
  <c r="R393" i="13"/>
  <c r="S393" i="13"/>
  <c r="K394" i="13"/>
  <c r="L394" i="13"/>
  <c r="M394" i="13"/>
  <c r="N394" i="13"/>
  <c r="O394" i="13"/>
  <c r="P394" i="13"/>
  <c r="R394" i="13"/>
  <c r="S394" i="13"/>
  <c r="K395" i="13"/>
  <c r="L395" i="13"/>
  <c r="M395" i="13"/>
  <c r="N395" i="13"/>
  <c r="O395" i="13"/>
  <c r="P395" i="13"/>
  <c r="R395" i="13"/>
  <c r="S395" i="13"/>
  <c r="K396" i="13"/>
  <c r="L396" i="13"/>
  <c r="M396" i="13"/>
  <c r="N396" i="13"/>
  <c r="O396" i="13"/>
  <c r="P396" i="13"/>
  <c r="R396" i="13"/>
  <c r="S396" i="13"/>
  <c r="K397" i="13"/>
  <c r="L397" i="13"/>
  <c r="M397" i="13"/>
  <c r="N397" i="13"/>
  <c r="O397" i="13"/>
  <c r="P397" i="13"/>
  <c r="S397" i="13"/>
  <c r="K398" i="13"/>
  <c r="L398" i="13"/>
  <c r="M398" i="13"/>
  <c r="N398" i="13"/>
  <c r="O398" i="13"/>
  <c r="P398" i="13"/>
  <c r="S398" i="13"/>
  <c r="S13" i="13"/>
  <c r="P13" i="13"/>
  <c r="O13" i="13"/>
  <c r="N13" i="13"/>
  <c r="M13" i="13"/>
  <c r="L13" i="13"/>
  <c r="K13" i="13"/>
  <c r="K13" i="12"/>
  <c r="L13" i="12" s="1"/>
  <c r="M13" i="12"/>
  <c r="N13" i="12"/>
  <c r="K14" i="12"/>
  <c r="L14" i="12" s="1"/>
  <c r="M14" i="12"/>
  <c r="N14" i="12"/>
  <c r="K15" i="12"/>
  <c r="L15" i="12" s="1"/>
  <c r="M15" i="12"/>
  <c r="N15" i="12"/>
  <c r="K16" i="12"/>
  <c r="L16" i="12" s="1"/>
  <c r="N16" i="12"/>
  <c r="K17" i="12"/>
  <c r="L17" i="12"/>
  <c r="M17" i="12"/>
  <c r="N17" i="12"/>
  <c r="K18" i="12"/>
  <c r="L18" i="12" s="1"/>
  <c r="M18" i="12"/>
  <c r="N18" i="12"/>
  <c r="K19" i="12"/>
  <c r="L19" i="12" s="1"/>
  <c r="M19" i="12"/>
  <c r="N19" i="12"/>
  <c r="K20" i="12"/>
  <c r="L20" i="12" s="1"/>
  <c r="M20" i="12"/>
  <c r="N20" i="12"/>
  <c r="K21" i="12"/>
  <c r="L21" i="12" s="1"/>
  <c r="M21" i="12"/>
  <c r="N21" i="12"/>
  <c r="K22" i="12"/>
  <c r="L22" i="12" s="1"/>
  <c r="M22" i="12"/>
  <c r="N22" i="12"/>
  <c r="K23" i="12"/>
  <c r="L23" i="12"/>
  <c r="M23" i="12"/>
  <c r="N23" i="12"/>
  <c r="K24" i="12"/>
  <c r="L24" i="12" s="1"/>
  <c r="M24" i="12"/>
  <c r="N24" i="12"/>
  <c r="K25" i="12"/>
  <c r="L25" i="12" s="1"/>
  <c r="M25" i="12"/>
  <c r="N25" i="12"/>
  <c r="K26" i="12"/>
  <c r="L26" i="12" s="1"/>
  <c r="M26" i="12"/>
  <c r="N26" i="12"/>
  <c r="K27" i="12"/>
  <c r="L27" i="12" s="1"/>
  <c r="M27" i="12"/>
  <c r="N27" i="12"/>
  <c r="K28" i="12"/>
  <c r="L28" i="12" s="1"/>
  <c r="M28" i="12"/>
  <c r="N28" i="12"/>
  <c r="K29" i="12"/>
  <c r="L29" i="12" s="1"/>
  <c r="M29" i="12"/>
  <c r="N29" i="12"/>
  <c r="K30" i="12"/>
  <c r="L30" i="12" s="1"/>
  <c r="M30" i="12"/>
  <c r="N30" i="12"/>
  <c r="K31" i="12"/>
  <c r="L31" i="12" s="1"/>
  <c r="M31" i="12"/>
  <c r="N31" i="12"/>
  <c r="K32" i="12"/>
  <c r="L32" i="12" s="1"/>
  <c r="M32" i="12"/>
  <c r="N32" i="12"/>
  <c r="K33" i="12"/>
  <c r="L33" i="12"/>
  <c r="M33" i="12"/>
  <c r="N33" i="12"/>
  <c r="K34" i="12"/>
  <c r="L34" i="12" s="1"/>
  <c r="M34" i="12"/>
  <c r="N34" i="12"/>
  <c r="K35" i="12"/>
  <c r="L35" i="12" s="1"/>
  <c r="M35" i="12"/>
  <c r="N35" i="12"/>
  <c r="K36" i="12"/>
  <c r="L36" i="12" s="1"/>
  <c r="M36" i="12"/>
  <c r="N36" i="12"/>
  <c r="K37" i="12"/>
  <c r="L37" i="12" s="1"/>
  <c r="M37" i="12"/>
  <c r="N37" i="12"/>
  <c r="K38" i="12"/>
  <c r="L38" i="12" s="1"/>
  <c r="M38" i="12"/>
  <c r="N38" i="12"/>
  <c r="K39" i="12"/>
  <c r="L39" i="12"/>
  <c r="M39" i="12"/>
  <c r="N39" i="12"/>
  <c r="K40" i="12"/>
  <c r="L40" i="12" s="1"/>
  <c r="M40" i="12"/>
  <c r="N40" i="12"/>
  <c r="K41" i="12"/>
  <c r="L41" i="12" s="1"/>
  <c r="M41" i="12"/>
  <c r="N41" i="12"/>
  <c r="K42" i="12"/>
  <c r="L42" i="12" s="1"/>
  <c r="M42" i="12"/>
  <c r="N42" i="12"/>
  <c r="K43" i="12"/>
  <c r="L43" i="12" s="1"/>
  <c r="M43" i="12"/>
  <c r="N43" i="12"/>
  <c r="K44" i="12"/>
  <c r="L44" i="12" s="1"/>
  <c r="M44" i="12"/>
  <c r="N44" i="12"/>
  <c r="K45" i="12"/>
  <c r="L45" i="12" s="1"/>
  <c r="M45" i="12"/>
  <c r="N45" i="12"/>
  <c r="K46" i="12"/>
  <c r="L46" i="12" s="1"/>
  <c r="M46" i="12"/>
  <c r="N46" i="12"/>
  <c r="K47" i="12"/>
  <c r="L47" i="12" s="1"/>
  <c r="M47" i="12"/>
  <c r="N47" i="12"/>
  <c r="K48" i="12"/>
  <c r="L48" i="12" s="1"/>
  <c r="M48" i="12"/>
  <c r="N48" i="12"/>
  <c r="K49" i="12"/>
  <c r="L49" i="12" s="1"/>
  <c r="M49" i="12"/>
  <c r="N49" i="12"/>
  <c r="K50" i="12"/>
  <c r="L50" i="12" s="1"/>
  <c r="M50" i="12"/>
  <c r="N50" i="12"/>
  <c r="K51" i="12"/>
  <c r="L51" i="12"/>
  <c r="M51" i="12"/>
  <c r="N51" i="12"/>
  <c r="K52" i="12"/>
  <c r="L52" i="12" s="1"/>
  <c r="M52" i="12"/>
  <c r="N52" i="12"/>
  <c r="K53" i="12"/>
  <c r="L53" i="12" s="1"/>
  <c r="M53" i="12"/>
  <c r="N53" i="12"/>
  <c r="K54" i="12"/>
  <c r="L54" i="12" s="1"/>
  <c r="M54" i="12"/>
  <c r="N54" i="12"/>
  <c r="K55" i="12"/>
  <c r="L55" i="12" s="1"/>
  <c r="M55" i="12"/>
  <c r="N55" i="12"/>
  <c r="K56" i="12"/>
  <c r="L56" i="12" s="1"/>
  <c r="M56" i="12"/>
  <c r="N56" i="12"/>
  <c r="K57" i="12"/>
  <c r="L57" i="12" s="1"/>
  <c r="M57" i="12"/>
  <c r="N57" i="12"/>
  <c r="K58" i="12"/>
  <c r="L58" i="12" s="1"/>
  <c r="M58" i="12"/>
  <c r="N58" i="12"/>
  <c r="K59" i="12"/>
  <c r="L59" i="12" s="1"/>
  <c r="M59" i="12"/>
  <c r="N59" i="12"/>
  <c r="K60" i="12"/>
  <c r="L60" i="12" s="1"/>
  <c r="M60" i="12"/>
  <c r="N60" i="12"/>
  <c r="K61" i="12"/>
  <c r="L61" i="12" s="1"/>
  <c r="M61" i="12"/>
  <c r="N61" i="12"/>
  <c r="K62" i="12"/>
  <c r="L62" i="12" s="1"/>
  <c r="M62" i="12"/>
  <c r="N62" i="12"/>
  <c r="K63" i="12"/>
  <c r="L63" i="12" s="1"/>
  <c r="M63" i="12"/>
  <c r="N63" i="12"/>
  <c r="K64" i="12"/>
  <c r="L64" i="12" s="1"/>
  <c r="M64" i="12"/>
  <c r="N64" i="12"/>
  <c r="K65" i="12"/>
  <c r="L65" i="12" s="1"/>
  <c r="M65" i="12"/>
  <c r="N65" i="12"/>
  <c r="K66" i="12"/>
  <c r="L66" i="12" s="1"/>
  <c r="M66" i="12"/>
  <c r="N66" i="12"/>
  <c r="K67" i="12"/>
  <c r="L67" i="12" s="1"/>
  <c r="M67" i="12"/>
  <c r="N67" i="12"/>
  <c r="K68" i="12"/>
  <c r="L68" i="12" s="1"/>
  <c r="M68" i="12"/>
  <c r="N68" i="12"/>
  <c r="K69" i="12"/>
  <c r="L69" i="12" s="1"/>
  <c r="M69" i="12"/>
  <c r="N69" i="12"/>
  <c r="K70" i="12"/>
  <c r="L70" i="12" s="1"/>
  <c r="M70" i="12"/>
  <c r="N70" i="12"/>
  <c r="K71" i="12"/>
  <c r="L71" i="12"/>
  <c r="M71" i="12"/>
  <c r="N71" i="12"/>
  <c r="K72" i="12"/>
  <c r="L72" i="12" s="1"/>
  <c r="M72" i="12"/>
  <c r="N72" i="12"/>
  <c r="K73" i="12"/>
  <c r="L73" i="12" s="1"/>
  <c r="M73" i="12"/>
  <c r="N73" i="12"/>
  <c r="K74" i="12"/>
  <c r="L74" i="12" s="1"/>
  <c r="M74" i="12"/>
  <c r="N74" i="12"/>
  <c r="K75" i="12"/>
  <c r="L75" i="12" s="1"/>
  <c r="M75" i="12"/>
  <c r="N75" i="12"/>
  <c r="K76" i="12"/>
  <c r="L76" i="12" s="1"/>
  <c r="M76" i="12"/>
  <c r="N76" i="12"/>
  <c r="K77" i="12"/>
  <c r="L77" i="12" s="1"/>
  <c r="M77" i="12"/>
  <c r="N77" i="12"/>
  <c r="K78" i="12"/>
  <c r="L78" i="12" s="1"/>
  <c r="M78" i="12"/>
  <c r="N78" i="12"/>
  <c r="K79" i="12"/>
  <c r="L79" i="12" s="1"/>
  <c r="M79" i="12"/>
  <c r="N79" i="12"/>
  <c r="K80" i="12"/>
  <c r="L80" i="12" s="1"/>
  <c r="M80" i="12"/>
  <c r="N80" i="12"/>
  <c r="K81" i="12"/>
  <c r="L81" i="12"/>
  <c r="M81" i="12"/>
  <c r="N81" i="12"/>
  <c r="K82" i="12"/>
  <c r="L82" i="12" s="1"/>
  <c r="M82" i="12"/>
  <c r="N82" i="12"/>
  <c r="K83" i="12"/>
  <c r="L83" i="12" s="1"/>
  <c r="M83" i="12"/>
  <c r="N83" i="12"/>
  <c r="K84" i="12"/>
  <c r="L84" i="12" s="1"/>
  <c r="M84" i="12"/>
  <c r="N84" i="12"/>
  <c r="K85" i="12"/>
  <c r="L85" i="12" s="1"/>
  <c r="M85" i="12"/>
  <c r="N85" i="12"/>
  <c r="K86" i="12"/>
  <c r="L86" i="12" s="1"/>
  <c r="M86" i="12"/>
  <c r="N86" i="12"/>
  <c r="K87" i="12"/>
  <c r="L87" i="12" s="1"/>
  <c r="M87" i="12"/>
  <c r="N87" i="12"/>
  <c r="K88" i="12"/>
  <c r="L88" i="12" s="1"/>
  <c r="M88" i="12"/>
  <c r="N88" i="12"/>
  <c r="K89" i="12"/>
  <c r="L89" i="12" s="1"/>
  <c r="M89" i="12"/>
  <c r="N89" i="12"/>
  <c r="K90" i="12"/>
  <c r="L90" i="12" s="1"/>
  <c r="M90" i="12"/>
  <c r="N90" i="12"/>
  <c r="K91" i="12"/>
  <c r="L91" i="12" s="1"/>
  <c r="M91" i="12"/>
  <c r="N91" i="12"/>
  <c r="K92" i="12"/>
  <c r="L92" i="12" s="1"/>
  <c r="M92" i="12"/>
  <c r="N92" i="12"/>
  <c r="K93" i="12"/>
  <c r="L93" i="12" s="1"/>
  <c r="M93" i="12"/>
  <c r="N93" i="12"/>
  <c r="K94" i="12"/>
  <c r="L94" i="12" s="1"/>
  <c r="M94" i="12"/>
  <c r="N94" i="12"/>
  <c r="K95" i="12"/>
  <c r="L95" i="12"/>
  <c r="M95" i="12"/>
  <c r="N95" i="12"/>
  <c r="K96" i="12"/>
  <c r="L96" i="12" s="1"/>
  <c r="M96" i="12"/>
  <c r="N96" i="12"/>
  <c r="K97" i="12"/>
  <c r="L97" i="12" s="1"/>
  <c r="M97" i="12"/>
  <c r="N97" i="12"/>
  <c r="K98" i="12"/>
  <c r="L98" i="12" s="1"/>
  <c r="M98" i="12"/>
  <c r="N98" i="12"/>
  <c r="K99" i="12"/>
  <c r="L99" i="12" s="1"/>
  <c r="M99" i="12"/>
  <c r="N99" i="12"/>
  <c r="K100" i="12"/>
  <c r="L100" i="12" s="1"/>
  <c r="M100" i="12"/>
  <c r="N100" i="12"/>
  <c r="K101" i="12"/>
  <c r="L101" i="12" s="1"/>
  <c r="M101" i="12"/>
  <c r="N101" i="12"/>
  <c r="K102" i="12"/>
  <c r="L102" i="12" s="1"/>
  <c r="M102" i="12"/>
  <c r="N102" i="12"/>
  <c r="K103" i="12"/>
  <c r="L103" i="12"/>
  <c r="M103" i="12"/>
  <c r="N103" i="12"/>
  <c r="K104" i="12"/>
  <c r="L104" i="12" s="1"/>
  <c r="M104" i="12"/>
  <c r="N104" i="12"/>
  <c r="K105" i="12"/>
  <c r="L105" i="12" s="1"/>
  <c r="M105" i="12"/>
  <c r="N105" i="12"/>
  <c r="K106" i="12"/>
  <c r="L106" i="12" s="1"/>
  <c r="M106" i="12"/>
  <c r="N106" i="12"/>
  <c r="K107" i="12"/>
  <c r="L107" i="12" s="1"/>
  <c r="M107" i="12"/>
  <c r="N107" i="12"/>
  <c r="K108" i="12"/>
  <c r="L108" i="12" s="1"/>
  <c r="M108" i="12"/>
  <c r="N108" i="12"/>
  <c r="K109" i="12"/>
  <c r="L109" i="12" s="1"/>
  <c r="M109" i="12"/>
  <c r="N109" i="12"/>
  <c r="K110" i="12"/>
  <c r="L110" i="12" s="1"/>
  <c r="M110" i="12"/>
  <c r="N110" i="12"/>
  <c r="K111" i="12"/>
  <c r="L111" i="12"/>
  <c r="M111" i="12"/>
  <c r="N111" i="12"/>
  <c r="K112" i="12"/>
  <c r="L112" i="12" s="1"/>
  <c r="M112" i="12"/>
  <c r="N112" i="12"/>
  <c r="K113" i="12"/>
  <c r="L113" i="12"/>
  <c r="M113" i="12"/>
  <c r="N113" i="12"/>
  <c r="K114" i="12"/>
  <c r="L114" i="12" s="1"/>
  <c r="M114" i="12"/>
  <c r="N114" i="12"/>
  <c r="K115" i="12"/>
  <c r="L115" i="12"/>
  <c r="M115" i="12"/>
  <c r="N115" i="12"/>
  <c r="K116" i="12"/>
  <c r="L116" i="12" s="1"/>
  <c r="M116" i="12"/>
  <c r="N116" i="12"/>
  <c r="K117" i="12"/>
  <c r="L117" i="12"/>
  <c r="M117" i="12"/>
  <c r="N117" i="12"/>
  <c r="K118" i="12"/>
  <c r="L118" i="12" s="1"/>
  <c r="M118" i="12"/>
  <c r="N118" i="12"/>
  <c r="K119" i="12"/>
  <c r="L119" i="12"/>
  <c r="M119" i="12"/>
  <c r="N119" i="12"/>
  <c r="K120" i="12"/>
  <c r="L120" i="12" s="1"/>
  <c r="M120" i="12"/>
  <c r="N120" i="12"/>
  <c r="K121" i="12"/>
  <c r="L121" i="12"/>
  <c r="M121" i="12"/>
  <c r="N121" i="12"/>
  <c r="K122" i="12"/>
  <c r="L122" i="12" s="1"/>
  <c r="M122" i="12"/>
  <c r="N122" i="12"/>
  <c r="K123" i="12"/>
  <c r="L123" i="12"/>
  <c r="M123" i="12"/>
  <c r="N123" i="12"/>
  <c r="K124" i="12"/>
  <c r="L124" i="12" s="1"/>
  <c r="M124" i="12"/>
  <c r="N124" i="12"/>
  <c r="K125" i="12"/>
  <c r="L125" i="12"/>
  <c r="M125" i="12"/>
  <c r="N125" i="12"/>
  <c r="K126" i="12"/>
  <c r="L126" i="12" s="1"/>
  <c r="M126" i="12"/>
  <c r="N126" i="12"/>
  <c r="K127" i="12"/>
  <c r="L127" i="12"/>
  <c r="M127" i="12"/>
  <c r="N127" i="12"/>
  <c r="K128" i="12"/>
  <c r="L128" i="12" s="1"/>
  <c r="M128" i="12"/>
  <c r="N128" i="12"/>
  <c r="K129" i="12"/>
  <c r="L129" i="12"/>
  <c r="M129" i="12"/>
  <c r="N129" i="12"/>
  <c r="K130" i="12"/>
  <c r="L130" i="12" s="1"/>
  <c r="M130" i="12"/>
  <c r="N130" i="12"/>
  <c r="K131" i="12"/>
  <c r="L131" i="12" s="1"/>
  <c r="M131" i="12"/>
  <c r="N131" i="12"/>
  <c r="K132" i="12"/>
  <c r="L132" i="12" s="1"/>
  <c r="M132" i="12"/>
  <c r="N132" i="12"/>
  <c r="K133" i="12"/>
  <c r="L133" i="12" s="1"/>
  <c r="M133" i="12"/>
  <c r="N133" i="12"/>
  <c r="K134" i="12"/>
  <c r="L134" i="12" s="1"/>
  <c r="M134" i="12"/>
  <c r="N134" i="12"/>
  <c r="K135" i="12"/>
  <c r="L135" i="12" s="1"/>
  <c r="M135" i="12"/>
  <c r="N135" i="12"/>
  <c r="K136" i="12"/>
  <c r="L136" i="12" s="1"/>
  <c r="M136" i="12"/>
  <c r="N136" i="12"/>
  <c r="K137" i="12"/>
  <c r="L137" i="12" s="1"/>
  <c r="M137" i="12"/>
  <c r="N137" i="12"/>
  <c r="K138" i="12"/>
  <c r="L138" i="12" s="1"/>
  <c r="M138" i="12"/>
  <c r="N138" i="12"/>
  <c r="K139" i="12"/>
  <c r="L139" i="12" s="1"/>
  <c r="M139" i="12"/>
  <c r="N139" i="12"/>
  <c r="K140" i="12"/>
  <c r="L140" i="12" s="1"/>
  <c r="M140" i="12"/>
  <c r="N140" i="12"/>
  <c r="K141" i="12"/>
  <c r="L141" i="12" s="1"/>
  <c r="M141" i="12"/>
  <c r="N141" i="12"/>
  <c r="K142" i="12"/>
  <c r="L142" i="12" s="1"/>
  <c r="M142" i="12"/>
  <c r="N142" i="12"/>
  <c r="K143" i="12"/>
  <c r="L143" i="12" s="1"/>
  <c r="M143" i="12"/>
  <c r="N143" i="12"/>
  <c r="K144" i="12"/>
  <c r="L144" i="12" s="1"/>
  <c r="M144" i="12"/>
  <c r="N144" i="12"/>
  <c r="K145" i="12"/>
  <c r="L145" i="12" s="1"/>
  <c r="M145" i="12"/>
  <c r="N145" i="12"/>
  <c r="K146" i="12"/>
  <c r="L146" i="12" s="1"/>
  <c r="M146" i="12"/>
  <c r="N146" i="12"/>
  <c r="K147" i="12"/>
  <c r="L147" i="12"/>
  <c r="M147" i="12"/>
  <c r="N147" i="12"/>
  <c r="K148" i="12"/>
  <c r="L148" i="12" s="1"/>
  <c r="M148" i="12"/>
  <c r="N148" i="12"/>
  <c r="K149" i="12"/>
  <c r="L149" i="12" s="1"/>
  <c r="M149" i="12"/>
  <c r="N149" i="12"/>
  <c r="K150" i="12"/>
  <c r="L150" i="12" s="1"/>
  <c r="M150" i="12"/>
  <c r="N150" i="12"/>
  <c r="K151" i="12"/>
  <c r="L151" i="12" s="1"/>
  <c r="M151" i="12"/>
  <c r="N151" i="12"/>
  <c r="K152" i="12"/>
  <c r="L152" i="12" s="1"/>
  <c r="M152" i="12"/>
  <c r="N152" i="12"/>
  <c r="K153" i="12"/>
  <c r="L153" i="12" s="1"/>
  <c r="M153" i="12"/>
  <c r="N153" i="12"/>
  <c r="K154" i="12"/>
  <c r="L154" i="12" s="1"/>
  <c r="M154" i="12"/>
  <c r="N154" i="12"/>
  <c r="K155" i="12"/>
  <c r="L155" i="12"/>
  <c r="M155" i="12"/>
  <c r="N155" i="12"/>
  <c r="K156" i="12"/>
  <c r="L156" i="12" s="1"/>
  <c r="M156" i="12"/>
  <c r="N156" i="12"/>
  <c r="K157" i="12"/>
  <c r="L157" i="12"/>
  <c r="M157" i="12"/>
  <c r="N157" i="12"/>
  <c r="K158" i="12"/>
  <c r="L158" i="12" s="1"/>
  <c r="M158" i="12"/>
  <c r="N158" i="12"/>
  <c r="K159" i="12"/>
  <c r="L159" i="12" s="1"/>
  <c r="M159" i="12"/>
  <c r="N159" i="12"/>
  <c r="K160" i="12"/>
  <c r="L160" i="12" s="1"/>
  <c r="M160" i="12"/>
  <c r="N160" i="12"/>
  <c r="K161" i="12"/>
  <c r="L161" i="12" s="1"/>
  <c r="M161" i="12"/>
  <c r="N161" i="12"/>
  <c r="K162" i="12"/>
  <c r="L162" i="12" s="1"/>
  <c r="M162" i="12"/>
  <c r="N162" i="12"/>
  <c r="K163" i="12"/>
  <c r="L163" i="12"/>
  <c r="M163" i="12"/>
  <c r="N163" i="12"/>
  <c r="K164" i="12"/>
  <c r="L164" i="12" s="1"/>
  <c r="M164" i="12"/>
  <c r="N164" i="12"/>
  <c r="K165" i="12"/>
  <c r="L165" i="12" s="1"/>
  <c r="M165" i="12"/>
  <c r="N165" i="12"/>
  <c r="K166" i="12"/>
  <c r="L166" i="12" s="1"/>
  <c r="M166" i="12"/>
  <c r="N166" i="12"/>
  <c r="K167" i="12"/>
  <c r="L167" i="12" s="1"/>
  <c r="M167" i="12"/>
  <c r="N167" i="12"/>
  <c r="K168" i="12"/>
  <c r="L168" i="12" s="1"/>
  <c r="M168" i="12"/>
  <c r="N168" i="12"/>
  <c r="K169" i="12"/>
  <c r="L169" i="12" s="1"/>
  <c r="M169" i="12"/>
  <c r="N169" i="12"/>
  <c r="K170" i="12"/>
  <c r="L170" i="12" s="1"/>
  <c r="M170" i="12"/>
  <c r="N170" i="12"/>
  <c r="K171" i="12"/>
  <c r="L171" i="12"/>
  <c r="M171" i="12"/>
  <c r="N171" i="12"/>
  <c r="K172" i="12"/>
  <c r="L172" i="12" s="1"/>
  <c r="M172" i="12"/>
  <c r="N172" i="12"/>
  <c r="K173" i="12"/>
  <c r="L173" i="12"/>
  <c r="M173" i="12"/>
  <c r="N173" i="12"/>
  <c r="K174" i="12"/>
  <c r="L174" i="12" s="1"/>
  <c r="M174" i="12"/>
  <c r="N174" i="12"/>
  <c r="K175" i="12"/>
  <c r="L175" i="12" s="1"/>
  <c r="M175" i="12"/>
  <c r="N175" i="12"/>
  <c r="K176" i="12"/>
  <c r="L176" i="12" s="1"/>
  <c r="M176" i="12"/>
  <c r="N176" i="12"/>
  <c r="K177" i="12"/>
  <c r="L177" i="12" s="1"/>
  <c r="M177" i="12"/>
  <c r="N177" i="12"/>
  <c r="K178" i="12"/>
  <c r="L178" i="12" s="1"/>
  <c r="M178" i="12"/>
  <c r="N178" i="12"/>
  <c r="K179" i="12"/>
  <c r="L179" i="12"/>
  <c r="M179" i="12"/>
  <c r="N179" i="12"/>
  <c r="K180" i="12"/>
  <c r="L180" i="12" s="1"/>
  <c r="M180" i="12"/>
  <c r="N180" i="12"/>
  <c r="K181" i="12"/>
  <c r="L181" i="12" s="1"/>
  <c r="M181" i="12"/>
  <c r="N181" i="12"/>
  <c r="K182" i="12"/>
  <c r="L182" i="12" s="1"/>
  <c r="M182" i="12"/>
  <c r="N182" i="12"/>
  <c r="K183" i="12"/>
  <c r="L183" i="12"/>
  <c r="M183" i="12"/>
  <c r="N183" i="12"/>
  <c r="K184" i="12"/>
  <c r="L184" i="12" s="1"/>
  <c r="M184" i="12"/>
  <c r="N184" i="12"/>
  <c r="K185" i="12"/>
  <c r="L185" i="12" s="1"/>
  <c r="M185" i="12"/>
  <c r="N185" i="12"/>
  <c r="K186" i="12"/>
  <c r="L186" i="12" s="1"/>
  <c r="M186" i="12"/>
  <c r="N186" i="12"/>
  <c r="K187" i="12"/>
  <c r="L187" i="12"/>
  <c r="M187" i="12"/>
  <c r="N187" i="12"/>
  <c r="K188" i="12"/>
  <c r="L188" i="12" s="1"/>
  <c r="M188" i="12"/>
  <c r="N188" i="12"/>
  <c r="K189" i="12"/>
  <c r="L189" i="12" s="1"/>
  <c r="M189" i="12"/>
  <c r="N189" i="12"/>
  <c r="K190" i="12"/>
  <c r="L190" i="12" s="1"/>
  <c r="M190" i="12"/>
  <c r="N190" i="12"/>
  <c r="K191" i="12"/>
  <c r="L191" i="12" s="1"/>
  <c r="M191" i="12"/>
  <c r="N191" i="12"/>
  <c r="K192" i="12"/>
  <c r="L192" i="12" s="1"/>
  <c r="M192" i="12"/>
  <c r="N192" i="12"/>
  <c r="K193" i="12"/>
  <c r="L193" i="12" s="1"/>
  <c r="M193" i="12"/>
  <c r="N193" i="12"/>
  <c r="K194" i="12"/>
  <c r="L194" i="12" s="1"/>
  <c r="M194" i="12"/>
  <c r="N194" i="12"/>
  <c r="K195" i="12"/>
  <c r="L195" i="12"/>
  <c r="M195" i="12"/>
  <c r="N195" i="12"/>
  <c r="K196" i="12"/>
  <c r="L196" i="12" s="1"/>
  <c r="M196" i="12"/>
  <c r="N196" i="12"/>
  <c r="K197" i="12"/>
  <c r="L197" i="12" s="1"/>
  <c r="M197" i="12"/>
  <c r="N197" i="12"/>
  <c r="K198" i="12"/>
  <c r="L198" i="12" s="1"/>
  <c r="M198" i="12"/>
  <c r="N198" i="12"/>
  <c r="K199" i="12"/>
  <c r="L199" i="12" s="1"/>
  <c r="M199" i="12"/>
  <c r="N199" i="12"/>
  <c r="K200" i="12"/>
  <c r="L200" i="12" s="1"/>
  <c r="M200" i="12"/>
  <c r="N200" i="12"/>
  <c r="K201" i="12"/>
  <c r="L201" i="12" s="1"/>
  <c r="M201" i="12"/>
  <c r="N201" i="12"/>
  <c r="K202" i="12"/>
  <c r="L202" i="12" s="1"/>
  <c r="M202" i="12"/>
  <c r="N202" i="12"/>
  <c r="K203" i="12"/>
  <c r="L203" i="12"/>
  <c r="M203" i="12"/>
  <c r="N203" i="12"/>
  <c r="K204" i="12"/>
  <c r="L204" i="12" s="1"/>
  <c r="M204" i="12"/>
  <c r="N204" i="12"/>
  <c r="K205" i="12"/>
  <c r="L205" i="12" s="1"/>
  <c r="M205" i="12"/>
  <c r="N205" i="12"/>
  <c r="K206" i="12"/>
  <c r="L206" i="12" s="1"/>
  <c r="M206" i="12"/>
  <c r="N206" i="12"/>
  <c r="K207" i="12"/>
  <c r="L207" i="12" s="1"/>
  <c r="M207" i="12"/>
  <c r="N207" i="12"/>
  <c r="K208" i="12"/>
  <c r="L208" i="12" s="1"/>
  <c r="M208" i="12"/>
  <c r="N208" i="12"/>
  <c r="K209" i="12"/>
  <c r="L209" i="12" s="1"/>
  <c r="M209" i="12"/>
  <c r="N209" i="12"/>
  <c r="K210" i="12"/>
  <c r="L210" i="12" s="1"/>
  <c r="M210" i="12"/>
  <c r="N210" i="12"/>
  <c r="K211" i="12"/>
  <c r="L211" i="12"/>
  <c r="M211" i="12"/>
  <c r="N211" i="12"/>
  <c r="K212" i="12"/>
  <c r="L212" i="12" s="1"/>
  <c r="M212" i="12"/>
  <c r="N212" i="12"/>
  <c r="K213" i="12"/>
  <c r="L213" i="12" s="1"/>
  <c r="M213" i="12"/>
  <c r="N213" i="12"/>
  <c r="K214" i="12"/>
  <c r="L214" i="12" s="1"/>
  <c r="M214" i="12"/>
  <c r="N214" i="12"/>
  <c r="K215" i="12"/>
  <c r="L215" i="12" s="1"/>
  <c r="M215" i="12"/>
  <c r="N215" i="12"/>
  <c r="K216" i="12"/>
  <c r="L216" i="12" s="1"/>
  <c r="M216" i="12"/>
  <c r="N216" i="12"/>
  <c r="K217" i="12"/>
  <c r="L217" i="12" s="1"/>
  <c r="M217" i="12"/>
  <c r="N217" i="12"/>
  <c r="K218" i="12"/>
  <c r="L218" i="12" s="1"/>
  <c r="M218" i="12"/>
  <c r="N218" i="12"/>
  <c r="K219" i="12"/>
  <c r="L219" i="12"/>
  <c r="M219" i="12"/>
  <c r="N219" i="12"/>
  <c r="K220" i="12"/>
  <c r="L220" i="12" s="1"/>
  <c r="M220" i="12"/>
  <c r="N220" i="12"/>
  <c r="K221" i="12"/>
  <c r="L221" i="12" s="1"/>
  <c r="M221" i="12"/>
  <c r="N221" i="12"/>
  <c r="K222" i="12"/>
  <c r="L222" i="12" s="1"/>
  <c r="M222" i="12"/>
  <c r="N222" i="12"/>
  <c r="K223" i="12"/>
  <c r="L223" i="12"/>
  <c r="M223" i="12"/>
  <c r="N223" i="12"/>
  <c r="K224" i="12"/>
  <c r="L224" i="12" s="1"/>
  <c r="M224" i="12"/>
  <c r="N224" i="12"/>
  <c r="K225" i="12"/>
  <c r="L225" i="12" s="1"/>
  <c r="M225" i="12"/>
  <c r="N225" i="12"/>
  <c r="K226" i="12"/>
  <c r="L226" i="12" s="1"/>
  <c r="M226" i="12"/>
  <c r="N226" i="12"/>
  <c r="K227" i="12"/>
  <c r="L227" i="12"/>
  <c r="M227" i="12"/>
  <c r="N227" i="12"/>
  <c r="K228" i="12"/>
  <c r="L228" i="12" s="1"/>
  <c r="M228" i="12"/>
  <c r="N228" i="12"/>
  <c r="K229" i="12"/>
  <c r="L229" i="12"/>
  <c r="M229" i="12"/>
  <c r="N229" i="12"/>
  <c r="K230" i="12"/>
  <c r="L230" i="12" s="1"/>
  <c r="M230" i="12"/>
  <c r="N230" i="12"/>
  <c r="K231" i="12"/>
  <c r="L231" i="12" s="1"/>
  <c r="M231" i="12"/>
  <c r="N231" i="12"/>
  <c r="K232" i="12"/>
  <c r="L232" i="12" s="1"/>
  <c r="M232" i="12"/>
  <c r="N232" i="12"/>
  <c r="K233" i="12"/>
  <c r="L233" i="12" s="1"/>
  <c r="M233" i="12"/>
  <c r="N233" i="12"/>
  <c r="K234" i="12"/>
  <c r="L234" i="12" s="1"/>
  <c r="M234" i="12"/>
  <c r="N234" i="12"/>
  <c r="K235" i="12"/>
  <c r="L235" i="12"/>
  <c r="M235" i="12"/>
  <c r="N235" i="12"/>
  <c r="K236" i="12"/>
  <c r="L236" i="12" s="1"/>
  <c r="M236" i="12"/>
  <c r="N236" i="12"/>
  <c r="K237" i="12"/>
  <c r="L237" i="12" s="1"/>
  <c r="M237" i="12"/>
  <c r="N237" i="12"/>
  <c r="K238" i="12"/>
  <c r="L238" i="12" s="1"/>
  <c r="M238" i="12"/>
  <c r="N238" i="12"/>
  <c r="K239" i="12"/>
  <c r="L239" i="12" s="1"/>
  <c r="M239" i="12"/>
  <c r="N239" i="12"/>
  <c r="K240" i="12"/>
  <c r="L240" i="12" s="1"/>
  <c r="M240" i="12"/>
  <c r="N240" i="12"/>
  <c r="K241" i="12"/>
  <c r="L241" i="12" s="1"/>
  <c r="M241" i="12"/>
  <c r="N241" i="12"/>
  <c r="K242" i="12"/>
  <c r="L242" i="12" s="1"/>
  <c r="M242" i="12"/>
  <c r="N242" i="12"/>
  <c r="K243" i="12"/>
  <c r="L243" i="12"/>
  <c r="M243" i="12"/>
  <c r="N243" i="12"/>
  <c r="K244" i="12"/>
  <c r="L244" i="12" s="1"/>
  <c r="M244" i="12"/>
  <c r="N244" i="12"/>
  <c r="K245" i="12"/>
  <c r="L245" i="12"/>
  <c r="M245" i="12"/>
  <c r="N245" i="12"/>
  <c r="K246" i="12"/>
  <c r="L246" i="12" s="1"/>
  <c r="M246" i="12"/>
  <c r="N246" i="12"/>
  <c r="K247" i="12"/>
  <c r="L247" i="12" s="1"/>
  <c r="M247" i="12"/>
  <c r="N247" i="12"/>
  <c r="K248" i="12"/>
  <c r="L248" i="12" s="1"/>
  <c r="M248" i="12"/>
  <c r="N248" i="12"/>
  <c r="K249" i="12"/>
  <c r="L249" i="12" s="1"/>
  <c r="M249" i="12"/>
  <c r="N249" i="12"/>
  <c r="K250" i="12"/>
  <c r="L250" i="12" s="1"/>
  <c r="M250" i="12"/>
  <c r="N250" i="12"/>
  <c r="K251" i="12"/>
  <c r="L251" i="12"/>
  <c r="M251" i="12"/>
  <c r="N251" i="12"/>
  <c r="K252" i="12"/>
  <c r="L252" i="12" s="1"/>
  <c r="M252" i="12"/>
  <c r="N252" i="12"/>
  <c r="K253" i="12"/>
  <c r="L253" i="12" s="1"/>
  <c r="M253" i="12"/>
  <c r="N253" i="12"/>
  <c r="K254" i="12"/>
  <c r="L254" i="12" s="1"/>
  <c r="M254" i="12"/>
  <c r="N254" i="12"/>
  <c r="K255" i="12"/>
  <c r="L255" i="12" s="1"/>
  <c r="M255" i="12"/>
  <c r="N255" i="12"/>
  <c r="K256" i="12"/>
  <c r="L256" i="12" s="1"/>
  <c r="M256" i="12"/>
  <c r="N256" i="12"/>
  <c r="K257" i="12"/>
  <c r="L257" i="12" s="1"/>
  <c r="M257" i="12"/>
  <c r="N257" i="12"/>
  <c r="K258" i="12"/>
  <c r="L258" i="12" s="1"/>
  <c r="M258" i="12"/>
  <c r="N258" i="12"/>
  <c r="K259" i="12"/>
  <c r="L259" i="12"/>
  <c r="M259" i="12"/>
  <c r="N259" i="12"/>
  <c r="K260" i="12"/>
  <c r="L260" i="12" s="1"/>
  <c r="M260" i="12"/>
  <c r="N260" i="12"/>
  <c r="K261" i="12"/>
  <c r="L261" i="12" s="1"/>
  <c r="M261" i="12"/>
  <c r="N261" i="12"/>
  <c r="K262" i="12"/>
  <c r="L262" i="12" s="1"/>
  <c r="M262" i="12"/>
  <c r="N262" i="12"/>
  <c r="K263" i="12"/>
  <c r="L263" i="12" s="1"/>
  <c r="M263" i="12"/>
  <c r="N263" i="12"/>
  <c r="K264" i="12"/>
  <c r="L264" i="12" s="1"/>
  <c r="M264" i="12"/>
  <c r="N264" i="12"/>
  <c r="K265" i="12"/>
  <c r="L265" i="12" s="1"/>
  <c r="M265" i="12"/>
  <c r="N265" i="12"/>
  <c r="K266" i="12"/>
  <c r="L266" i="12" s="1"/>
  <c r="M266" i="12"/>
  <c r="N266" i="12"/>
  <c r="K267" i="12"/>
  <c r="L267" i="12"/>
  <c r="M267" i="12"/>
  <c r="N267" i="12"/>
  <c r="K268" i="12"/>
  <c r="L268" i="12" s="1"/>
  <c r="M268" i="12"/>
  <c r="N268" i="12"/>
  <c r="K269" i="12"/>
  <c r="L269" i="12"/>
  <c r="M269" i="12"/>
  <c r="N269" i="12"/>
  <c r="K270" i="12"/>
  <c r="L270" i="12" s="1"/>
  <c r="M270" i="12"/>
  <c r="N270" i="12"/>
  <c r="K271" i="12"/>
  <c r="L271" i="12" s="1"/>
  <c r="M271" i="12"/>
  <c r="N271" i="12"/>
  <c r="K272" i="12"/>
  <c r="L272" i="12" s="1"/>
  <c r="M272" i="12"/>
  <c r="N272" i="12"/>
  <c r="K273" i="12"/>
  <c r="L273" i="12" s="1"/>
  <c r="M273" i="12"/>
  <c r="N273" i="12"/>
  <c r="K274" i="12"/>
  <c r="L274" i="12" s="1"/>
  <c r="M274" i="12"/>
  <c r="N274" i="12"/>
  <c r="K275" i="12"/>
  <c r="L275" i="12"/>
  <c r="M275" i="12"/>
  <c r="N275" i="12"/>
  <c r="K276" i="12"/>
  <c r="L276" i="12" s="1"/>
  <c r="M276" i="12"/>
  <c r="N276" i="12"/>
  <c r="K277" i="12"/>
  <c r="L277" i="12" s="1"/>
  <c r="M277" i="12"/>
  <c r="N277" i="12"/>
  <c r="K278" i="12"/>
  <c r="L278" i="12" s="1"/>
  <c r="M278" i="12"/>
  <c r="N278" i="12"/>
  <c r="K279" i="12"/>
  <c r="L279" i="12"/>
  <c r="M279" i="12"/>
  <c r="N279" i="12"/>
  <c r="K280" i="12"/>
  <c r="L280" i="12" s="1"/>
  <c r="M280" i="12"/>
  <c r="N280" i="12"/>
  <c r="K281" i="12"/>
  <c r="L281" i="12" s="1"/>
  <c r="M281" i="12"/>
  <c r="N281" i="12"/>
  <c r="K282" i="12"/>
  <c r="L282" i="12" s="1"/>
  <c r="M282" i="12"/>
  <c r="N282" i="12"/>
  <c r="K283" i="12"/>
  <c r="L283" i="12"/>
  <c r="M283" i="12"/>
  <c r="N283" i="12"/>
  <c r="K284" i="12"/>
  <c r="L284" i="12" s="1"/>
  <c r="M284" i="12"/>
  <c r="N284" i="12"/>
  <c r="K285" i="12"/>
  <c r="L285" i="12" s="1"/>
  <c r="M285" i="12"/>
  <c r="N285" i="12"/>
  <c r="K286" i="12"/>
  <c r="L286" i="12" s="1"/>
  <c r="M286" i="12"/>
  <c r="N286" i="12"/>
  <c r="K287" i="12"/>
  <c r="L287" i="12" s="1"/>
  <c r="M287" i="12"/>
  <c r="N287" i="12"/>
  <c r="K288" i="12"/>
  <c r="L288" i="12" s="1"/>
  <c r="M288" i="12"/>
  <c r="N288" i="12"/>
  <c r="K289" i="12"/>
  <c r="L289" i="12"/>
  <c r="M289" i="12"/>
  <c r="N289" i="12"/>
  <c r="K290" i="12"/>
  <c r="L290" i="12" s="1"/>
  <c r="M290" i="12"/>
  <c r="N290" i="12"/>
  <c r="K291" i="12"/>
  <c r="L291" i="12" s="1"/>
  <c r="M291" i="12"/>
  <c r="N291" i="12"/>
  <c r="K292" i="12"/>
  <c r="L292" i="12" s="1"/>
  <c r="M292" i="12"/>
  <c r="N292" i="12"/>
  <c r="K293" i="12"/>
  <c r="L293" i="12" s="1"/>
  <c r="M293" i="12"/>
  <c r="N293" i="12"/>
  <c r="K294" i="12"/>
  <c r="L294" i="12" s="1"/>
  <c r="M294" i="12"/>
  <c r="N294" i="12"/>
  <c r="K295" i="12"/>
  <c r="L295" i="12" s="1"/>
  <c r="M295" i="12"/>
  <c r="N295" i="12"/>
  <c r="K296" i="12"/>
  <c r="L296" i="12" s="1"/>
  <c r="M296" i="12"/>
  <c r="N296" i="12"/>
  <c r="K297" i="12"/>
  <c r="L297" i="12" s="1"/>
  <c r="M297" i="12"/>
  <c r="N297" i="12"/>
  <c r="K298" i="12"/>
  <c r="L298" i="12" s="1"/>
  <c r="M298" i="12"/>
  <c r="N298" i="12"/>
  <c r="K299" i="12"/>
  <c r="L299" i="12" s="1"/>
  <c r="M299" i="12"/>
  <c r="N299" i="12"/>
  <c r="K300" i="12"/>
  <c r="L300" i="12" s="1"/>
  <c r="M300" i="12"/>
  <c r="N300" i="12"/>
  <c r="K301" i="12"/>
  <c r="L301" i="12" s="1"/>
  <c r="M301" i="12"/>
  <c r="N301" i="12"/>
  <c r="K302" i="12"/>
  <c r="L302" i="12" s="1"/>
  <c r="M302" i="12"/>
  <c r="N302" i="12"/>
  <c r="K303" i="12"/>
  <c r="L303" i="12" s="1"/>
  <c r="M303" i="12"/>
  <c r="N303" i="12"/>
  <c r="K304" i="12"/>
  <c r="L304" i="12" s="1"/>
  <c r="M304" i="12"/>
  <c r="N304" i="12"/>
  <c r="K305" i="12"/>
  <c r="L305" i="12"/>
  <c r="M305" i="12"/>
  <c r="N305" i="12"/>
  <c r="K306" i="12"/>
  <c r="L306" i="12" s="1"/>
  <c r="M306" i="12"/>
  <c r="N306" i="12"/>
  <c r="K307" i="12"/>
  <c r="L307" i="12" s="1"/>
  <c r="M307" i="12"/>
  <c r="N307" i="12"/>
  <c r="K308" i="12"/>
  <c r="L308" i="12" s="1"/>
  <c r="M308" i="12"/>
  <c r="N308" i="12"/>
  <c r="K309" i="12"/>
  <c r="L309" i="12" s="1"/>
  <c r="M309" i="12"/>
  <c r="N309" i="12"/>
  <c r="K310" i="12"/>
  <c r="L310" i="12" s="1"/>
  <c r="M310" i="12"/>
  <c r="N310" i="12"/>
  <c r="K311" i="12"/>
  <c r="L311" i="12"/>
  <c r="M311" i="12"/>
  <c r="N311" i="12"/>
  <c r="K312" i="12"/>
  <c r="L312" i="12" s="1"/>
  <c r="M312" i="12"/>
  <c r="N312" i="12"/>
  <c r="K313" i="12"/>
  <c r="L313" i="12" s="1"/>
  <c r="M313" i="12"/>
  <c r="N313" i="12"/>
  <c r="K314" i="12"/>
  <c r="L314" i="12" s="1"/>
  <c r="M314" i="12"/>
  <c r="N314" i="12"/>
  <c r="K315" i="12"/>
  <c r="L315" i="12"/>
  <c r="M315" i="12"/>
  <c r="N315" i="12"/>
  <c r="K316" i="12"/>
  <c r="L316" i="12" s="1"/>
  <c r="M316" i="12"/>
  <c r="N316" i="12"/>
  <c r="K317" i="12"/>
  <c r="L317" i="12" s="1"/>
  <c r="M317" i="12"/>
  <c r="N317" i="12"/>
  <c r="K318" i="12"/>
  <c r="L318" i="12" s="1"/>
  <c r="M318" i="12"/>
  <c r="N318" i="12"/>
  <c r="K319" i="12"/>
  <c r="L319" i="12"/>
  <c r="M319" i="12"/>
  <c r="N319" i="12"/>
  <c r="K320" i="12"/>
  <c r="L320" i="12" s="1"/>
  <c r="M320" i="12"/>
  <c r="N320" i="12"/>
  <c r="K321" i="12"/>
  <c r="L321" i="12" s="1"/>
  <c r="M321" i="12"/>
  <c r="N321" i="12"/>
  <c r="K322" i="12"/>
  <c r="L322" i="12" s="1"/>
  <c r="M322" i="12"/>
  <c r="N322" i="12"/>
  <c r="K323" i="12"/>
  <c r="L323" i="12" s="1"/>
  <c r="M323" i="12"/>
  <c r="N323" i="12"/>
  <c r="K324" i="12"/>
  <c r="L324" i="12" s="1"/>
  <c r="M324" i="12"/>
  <c r="N324" i="12"/>
  <c r="K325" i="12"/>
  <c r="L325" i="12" s="1"/>
  <c r="M325" i="12"/>
  <c r="N325" i="12"/>
  <c r="K326" i="12"/>
  <c r="L326" i="12" s="1"/>
  <c r="M326" i="12"/>
  <c r="N326" i="12"/>
  <c r="K327" i="12"/>
  <c r="L327" i="12"/>
  <c r="M327" i="12"/>
  <c r="N327" i="12"/>
  <c r="K328" i="12"/>
  <c r="L328" i="12" s="1"/>
  <c r="M328" i="12"/>
  <c r="N328" i="12"/>
  <c r="K329" i="12"/>
  <c r="L329" i="12" s="1"/>
  <c r="M329" i="12"/>
  <c r="N329" i="12"/>
  <c r="K330" i="12"/>
  <c r="L330" i="12" s="1"/>
  <c r="M330" i="12"/>
  <c r="N330" i="12"/>
  <c r="K331" i="12"/>
  <c r="L331" i="12"/>
  <c r="M331" i="12"/>
  <c r="N331" i="12"/>
  <c r="K332" i="12"/>
  <c r="L332" i="12" s="1"/>
  <c r="M332" i="12"/>
  <c r="N332" i="12"/>
  <c r="K333" i="12"/>
  <c r="L333" i="12" s="1"/>
  <c r="M333" i="12"/>
  <c r="N333" i="12"/>
  <c r="K334" i="12"/>
  <c r="L334" i="12" s="1"/>
  <c r="M334" i="12"/>
  <c r="N334" i="12"/>
  <c r="K335" i="12"/>
  <c r="L335" i="12"/>
  <c r="M335" i="12"/>
  <c r="N335" i="12"/>
  <c r="K336" i="12"/>
  <c r="L336" i="12" s="1"/>
  <c r="M336" i="12"/>
  <c r="N336" i="12"/>
  <c r="K337" i="12"/>
  <c r="L337" i="12" s="1"/>
  <c r="M337" i="12"/>
  <c r="N337" i="12"/>
  <c r="K338" i="12"/>
  <c r="L338" i="12" s="1"/>
  <c r="M338" i="12"/>
  <c r="N338" i="12"/>
  <c r="K339" i="12"/>
  <c r="L339" i="12"/>
  <c r="M339" i="12"/>
  <c r="N339" i="12"/>
  <c r="K340" i="12"/>
  <c r="L340" i="12" s="1"/>
  <c r="M340" i="12"/>
  <c r="N340" i="12"/>
  <c r="K341" i="12"/>
  <c r="L341" i="12" s="1"/>
  <c r="M341" i="12"/>
  <c r="N341" i="12"/>
  <c r="K342" i="12"/>
  <c r="L342" i="12" s="1"/>
  <c r="M342" i="12"/>
  <c r="N342" i="12"/>
  <c r="K343" i="12"/>
  <c r="L343" i="12"/>
  <c r="M343" i="12"/>
  <c r="N343" i="12"/>
  <c r="K344" i="12"/>
  <c r="L344" i="12" s="1"/>
  <c r="M344" i="12"/>
  <c r="N344" i="12"/>
  <c r="K345" i="12"/>
  <c r="L345" i="12" s="1"/>
  <c r="M345" i="12"/>
  <c r="N345" i="12"/>
  <c r="K346" i="12"/>
  <c r="L346" i="12" s="1"/>
  <c r="M346" i="12"/>
  <c r="N346" i="12"/>
  <c r="K347" i="12"/>
  <c r="L347" i="12"/>
  <c r="M347" i="12"/>
  <c r="N347" i="12"/>
  <c r="K348" i="12"/>
  <c r="L348" i="12" s="1"/>
  <c r="M348" i="12"/>
  <c r="N348" i="12"/>
  <c r="K349" i="12"/>
  <c r="L349" i="12" s="1"/>
  <c r="M349" i="12"/>
  <c r="N349" i="12"/>
  <c r="K350" i="12"/>
  <c r="L350" i="12" s="1"/>
  <c r="M350" i="12"/>
  <c r="N350" i="12"/>
  <c r="K351" i="12"/>
  <c r="L351" i="12"/>
  <c r="M351" i="12"/>
  <c r="N351" i="12"/>
  <c r="K352" i="12"/>
  <c r="L352" i="12" s="1"/>
  <c r="M352" i="12"/>
  <c r="N352" i="12"/>
  <c r="K353" i="12"/>
  <c r="L353" i="12" s="1"/>
  <c r="M353" i="12"/>
  <c r="N353" i="12"/>
  <c r="K354" i="12"/>
  <c r="L354" i="12" s="1"/>
  <c r="M354" i="12"/>
  <c r="N354" i="12"/>
  <c r="K355" i="12"/>
  <c r="L355" i="12" s="1"/>
  <c r="M355" i="12"/>
  <c r="N355" i="12"/>
  <c r="K356" i="12"/>
  <c r="L356" i="12" s="1"/>
  <c r="M356" i="12"/>
  <c r="N356" i="12"/>
  <c r="K357" i="12"/>
  <c r="L357" i="12" s="1"/>
  <c r="M357" i="12"/>
  <c r="N357" i="12"/>
  <c r="K358" i="12"/>
  <c r="L358" i="12" s="1"/>
  <c r="M358" i="12"/>
  <c r="N358" i="12"/>
  <c r="K359" i="12"/>
  <c r="L359" i="12"/>
  <c r="M359" i="12"/>
  <c r="N359" i="12"/>
  <c r="K360" i="12"/>
  <c r="L360" i="12" s="1"/>
  <c r="M360" i="12"/>
  <c r="N360" i="12"/>
  <c r="K361" i="12"/>
  <c r="L361" i="12" s="1"/>
  <c r="M361" i="12"/>
  <c r="N361" i="12"/>
  <c r="K362" i="12"/>
  <c r="L362" i="12" s="1"/>
  <c r="M362" i="12"/>
  <c r="N362" i="12"/>
  <c r="K363" i="12"/>
  <c r="L363" i="12"/>
  <c r="M363" i="12"/>
  <c r="N363" i="12"/>
  <c r="K364" i="12"/>
  <c r="L364" i="12" s="1"/>
  <c r="M364" i="12"/>
  <c r="N364" i="12"/>
  <c r="K365" i="12"/>
  <c r="L365" i="12" s="1"/>
  <c r="M365" i="12"/>
  <c r="N365" i="12"/>
  <c r="K366" i="12"/>
  <c r="L366" i="12" s="1"/>
  <c r="M366" i="12"/>
  <c r="N366" i="12"/>
  <c r="K367" i="12"/>
  <c r="L367" i="12"/>
  <c r="M367" i="12"/>
  <c r="N367" i="12"/>
  <c r="K368" i="12"/>
  <c r="L368" i="12" s="1"/>
  <c r="M368" i="12"/>
  <c r="N368" i="12"/>
  <c r="K369" i="12"/>
  <c r="L369" i="12" s="1"/>
  <c r="M369" i="12"/>
  <c r="N369" i="12"/>
  <c r="K370" i="12"/>
  <c r="L370" i="12" s="1"/>
  <c r="M370" i="12"/>
  <c r="N370" i="12"/>
  <c r="K371" i="12"/>
  <c r="L371" i="12" s="1"/>
  <c r="M371" i="12"/>
  <c r="N371" i="12"/>
  <c r="K372" i="12"/>
  <c r="L372" i="12" s="1"/>
  <c r="M372" i="12"/>
  <c r="N372" i="12"/>
  <c r="K373" i="12"/>
  <c r="L373" i="12" s="1"/>
  <c r="M373" i="12"/>
  <c r="N373" i="12"/>
  <c r="K374" i="12"/>
  <c r="L374" i="12" s="1"/>
  <c r="M374" i="12"/>
  <c r="N374" i="12"/>
  <c r="K375" i="12"/>
  <c r="L375" i="12"/>
  <c r="M375" i="12"/>
  <c r="N375" i="12"/>
  <c r="K376" i="12"/>
  <c r="L376" i="12" s="1"/>
  <c r="M376" i="12"/>
  <c r="N376" i="12"/>
  <c r="K377" i="12"/>
  <c r="L377" i="12" s="1"/>
  <c r="M377" i="12"/>
  <c r="N377" i="12"/>
  <c r="K378" i="12"/>
  <c r="L378" i="12" s="1"/>
  <c r="M378" i="12"/>
  <c r="N378" i="12"/>
  <c r="K379" i="12"/>
  <c r="L379" i="12"/>
  <c r="M379" i="12"/>
  <c r="N379" i="12"/>
  <c r="K380" i="12"/>
  <c r="L380" i="12" s="1"/>
  <c r="M380" i="12"/>
  <c r="N380" i="12"/>
  <c r="K381" i="12"/>
  <c r="L381" i="12" s="1"/>
  <c r="M381" i="12"/>
  <c r="N381" i="12"/>
  <c r="K382" i="12"/>
  <c r="L382" i="12" s="1"/>
  <c r="M382" i="12"/>
  <c r="N382" i="12"/>
  <c r="K383" i="12"/>
  <c r="L383" i="12"/>
  <c r="M383" i="12"/>
  <c r="N383" i="12"/>
  <c r="K384" i="12"/>
  <c r="L384" i="12" s="1"/>
  <c r="M384" i="12"/>
  <c r="N384" i="12"/>
  <c r="K385" i="12"/>
  <c r="L385" i="12" s="1"/>
  <c r="M385" i="12"/>
  <c r="N385" i="12"/>
  <c r="K386" i="12"/>
  <c r="L386" i="12" s="1"/>
  <c r="M386" i="12"/>
  <c r="N386" i="12"/>
  <c r="K387" i="12"/>
  <c r="L387" i="12" s="1"/>
  <c r="M387" i="12"/>
  <c r="N387" i="12"/>
  <c r="K388" i="12"/>
  <c r="L388" i="12" s="1"/>
  <c r="M388" i="12"/>
  <c r="N388" i="12"/>
  <c r="K389" i="12"/>
  <c r="L389" i="12" s="1"/>
  <c r="M389" i="12"/>
  <c r="N389" i="12"/>
  <c r="K390" i="12"/>
  <c r="L390" i="12" s="1"/>
  <c r="M390" i="12"/>
  <c r="N390" i="12"/>
  <c r="K391" i="12"/>
  <c r="L391" i="12"/>
  <c r="M391" i="12"/>
  <c r="N391" i="12"/>
  <c r="K392" i="12"/>
  <c r="L392" i="12" s="1"/>
  <c r="M392" i="12"/>
  <c r="N392" i="12"/>
  <c r="K393" i="12"/>
  <c r="L393" i="12" s="1"/>
  <c r="M393" i="12"/>
  <c r="N393" i="12"/>
  <c r="K394" i="12"/>
  <c r="L394" i="12" s="1"/>
  <c r="M394" i="12"/>
  <c r="N394" i="12"/>
  <c r="K395" i="12"/>
  <c r="L395" i="12" s="1"/>
  <c r="M395" i="12"/>
  <c r="N395" i="12"/>
  <c r="K396" i="12"/>
  <c r="L396" i="12" s="1"/>
  <c r="M396" i="12"/>
  <c r="N396" i="12"/>
  <c r="K397" i="12"/>
  <c r="L397" i="12" s="1"/>
  <c r="M397" i="12"/>
  <c r="N397" i="12"/>
  <c r="K12" i="12"/>
  <c r="L12" i="12" s="1"/>
  <c r="L14" i="11"/>
  <c r="M14" i="11"/>
  <c r="O14" i="11"/>
  <c r="P14" i="11"/>
  <c r="L15" i="11"/>
  <c r="M15" i="11"/>
  <c r="O15" i="11"/>
  <c r="P15" i="11"/>
  <c r="L16" i="11"/>
  <c r="M16" i="11"/>
  <c r="O16" i="11"/>
  <c r="P16" i="11"/>
  <c r="L17" i="11"/>
  <c r="M17" i="11"/>
  <c r="P17" i="11"/>
  <c r="L18" i="11"/>
  <c r="N18" i="11" s="1"/>
  <c r="M18" i="11"/>
  <c r="O18" i="11"/>
  <c r="P18" i="11"/>
  <c r="L19" i="11"/>
  <c r="N19" i="11" s="1"/>
  <c r="M19" i="11"/>
  <c r="O19" i="11"/>
  <c r="P19" i="11"/>
  <c r="L20" i="11"/>
  <c r="N20" i="11" s="1"/>
  <c r="M20" i="11"/>
  <c r="O20" i="11"/>
  <c r="P20" i="11"/>
  <c r="L21" i="11"/>
  <c r="N21" i="11" s="1"/>
  <c r="M21" i="11"/>
  <c r="O21" i="11"/>
  <c r="P21" i="11"/>
  <c r="L22" i="11"/>
  <c r="N22" i="11" s="1"/>
  <c r="M22" i="11"/>
  <c r="O22" i="11"/>
  <c r="P22" i="11"/>
  <c r="L23" i="11"/>
  <c r="M23" i="11"/>
  <c r="O23" i="11"/>
  <c r="P23" i="11"/>
  <c r="L24" i="11"/>
  <c r="N24" i="11" s="1"/>
  <c r="M24" i="11"/>
  <c r="O24" i="11"/>
  <c r="P24" i="11"/>
  <c r="L25" i="11"/>
  <c r="N25" i="11" s="1"/>
  <c r="M25" i="11"/>
  <c r="O25" i="11"/>
  <c r="P25" i="11"/>
  <c r="L26" i="11"/>
  <c r="M26" i="11"/>
  <c r="N26" i="11" s="1"/>
  <c r="O26" i="11"/>
  <c r="P26" i="11"/>
  <c r="L27" i="11"/>
  <c r="N27" i="11" s="1"/>
  <c r="M27" i="11"/>
  <c r="O27" i="11"/>
  <c r="P27" i="11"/>
  <c r="L28" i="11"/>
  <c r="M28" i="11"/>
  <c r="O28" i="11"/>
  <c r="P28" i="11"/>
  <c r="L29" i="11"/>
  <c r="N29" i="11" s="1"/>
  <c r="M29" i="11"/>
  <c r="O29" i="11"/>
  <c r="P29" i="11"/>
  <c r="L30" i="11"/>
  <c r="M30" i="11"/>
  <c r="O30" i="11"/>
  <c r="P30" i="11"/>
  <c r="L31" i="11"/>
  <c r="M31" i="11"/>
  <c r="O31" i="11"/>
  <c r="P31" i="11"/>
  <c r="L32" i="11"/>
  <c r="M32" i="11"/>
  <c r="O32" i="11"/>
  <c r="P32" i="11"/>
  <c r="L33" i="11"/>
  <c r="N33" i="11" s="1"/>
  <c r="M33" i="11"/>
  <c r="O33" i="11"/>
  <c r="P33" i="11"/>
  <c r="L34" i="11"/>
  <c r="N34" i="11" s="1"/>
  <c r="M34" i="11"/>
  <c r="O34" i="11"/>
  <c r="P34" i="11"/>
  <c r="L35" i="11"/>
  <c r="M35" i="11"/>
  <c r="O35" i="11"/>
  <c r="P35" i="11"/>
  <c r="L36" i="11"/>
  <c r="M36" i="11"/>
  <c r="O36" i="11"/>
  <c r="P36" i="11"/>
  <c r="L37" i="11"/>
  <c r="M37" i="11"/>
  <c r="O37" i="11"/>
  <c r="P37" i="11"/>
  <c r="L38" i="11"/>
  <c r="M38" i="11"/>
  <c r="O38" i="11"/>
  <c r="P38" i="11"/>
  <c r="L39" i="11"/>
  <c r="M39" i="11"/>
  <c r="O39" i="11"/>
  <c r="P39" i="11"/>
  <c r="L40" i="11"/>
  <c r="N40" i="11" s="1"/>
  <c r="M40" i="11"/>
  <c r="O40" i="11"/>
  <c r="P40" i="11"/>
  <c r="L41" i="11"/>
  <c r="N41" i="11" s="1"/>
  <c r="M41" i="11"/>
  <c r="O41" i="11"/>
  <c r="P41" i="11"/>
  <c r="L42" i="11"/>
  <c r="M42" i="11"/>
  <c r="O42" i="11"/>
  <c r="P42" i="11"/>
  <c r="L43" i="11"/>
  <c r="N43" i="11" s="1"/>
  <c r="M43" i="11"/>
  <c r="O43" i="11"/>
  <c r="P43" i="11"/>
  <c r="L44" i="11"/>
  <c r="N44" i="11" s="1"/>
  <c r="M44" i="11"/>
  <c r="O44" i="11"/>
  <c r="P44" i="11"/>
  <c r="L45" i="11"/>
  <c r="N45" i="11" s="1"/>
  <c r="M45" i="11"/>
  <c r="O45" i="11"/>
  <c r="P45" i="11"/>
  <c r="L46" i="11"/>
  <c r="M46" i="11"/>
  <c r="N46" i="11"/>
  <c r="O46" i="11"/>
  <c r="P46" i="11"/>
  <c r="L47" i="11"/>
  <c r="M47" i="11"/>
  <c r="N47" i="11" s="1"/>
  <c r="O47" i="11"/>
  <c r="P47" i="11"/>
  <c r="L48" i="11"/>
  <c r="M48" i="11"/>
  <c r="O48" i="11"/>
  <c r="P48" i="11"/>
  <c r="L49" i="11"/>
  <c r="M49" i="11"/>
  <c r="O49" i="11"/>
  <c r="P49" i="11"/>
  <c r="L50" i="11"/>
  <c r="M50" i="11"/>
  <c r="O50" i="11"/>
  <c r="P50" i="11"/>
  <c r="L51" i="11"/>
  <c r="M51" i="11"/>
  <c r="O51" i="11"/>
  <c r="P51" i="11"/>
  <c r="L52" i="11"/>
  <c r="M52" i="11"/>
  <c r="O52" i="11"/>
  <c r="P52" i="11"/>
  <c r="L53" i="11"/>
  <c r="M53" i="11"/>
  <c r="O53" i="11"/>
  <c r="P53" i="11"/>
  <c r="L54" i="11"/>
  <c r="M54" i="11"/>
  <c r="N54" i="11" s="1"/>
  <c r="O54" i="11"/>
  <c r="P54" i="11"/>
  <c r="L55" i="11"/>
  <c r="M55" i="11"/>
  <c r="N55" i="11" s="1"/>
  <c r="O55" i="11"/>
  <c r="P55" i="11"/>
  <c r="L56" i="11"/>
  <c r="N56" i="11" s="1"/>
  <c r="M56" i="11"/>
  <c r="O56" i="11"/>
  <c r="P56" i="11"/>
  <c r="L57" i="11"/>
  <c r="N57" i="11" s="1"/>
  <c r="M57" i="11"/>
  <c r="O57" i="11"/>
  <c r="P57" i="11"/>
  <c r="L58" i="11"/>
  <c r="N58" i="11" s="1"/>
  <c r="M58" i="11"/>
  <c r="O58" i="11"/>
  <c r="P58" i="11"/>
  <c r="L59" i="11"/>
  <c r="N59" i="11" s="1"/>
  <c r="M59" i="11"/>
  <c r="O59" i="11"/>
  <c r="P59" i="11"/>
  <c r="L60" i="11"/>
  <c r="M60" i="11"/>
  <c r="O60" i="11"/>
  <c r="P60" i="11"/>
  <c r="L61" i="11"/>
  <c r="N61" i="11" s="1"/>
  <c r="M61" i="11"/>
  <c r="O61" i="11"/>
  <c r="P61" i="11"/>
  <c r="L62" i="11"/>
  <c r="N62" i="11" s="1"/>
  <c r="M62" i="11"/>
  <c r="O62" i="11"/>
  <c r="P62" i="11"/>
  <c r="L63" i="11"/>
  <c r="M63" i="11"/>
  <c r="O63" i="11"/>
  <c r="P63" i="11"/>
  <c r="L64" i="11"/>
  <c r="N64" i="11" s="1"/>
  <c r="M64" i="11"/>
  <c r="O64" i="11"/>
  <c r="P64" i="11"/>
  <c r="L65" i="11"/>
  <c r="M65" i="11"/>
  <c r="O65" i="11"/>
  <c r="P65" i="11"/>
  <c r="L66" i="11"/>
  <c r="N66" i="11" s="1"/>
  <c r="M66" i="11"/>
  <c r="O66" i="11"/>
  <c r="P66" i="11"/>
  <c r="L67" i="11"/>
  <c r="M67" i="11"/>
  <c r="O67" i="11"/>
  <c r="P67" i="11"/>
  <c r="L68" i="11"/>
  <c r="M68" i="11"/>
  <c r="O68" i="11"/>
  <c r="P68" i="11"/>
  <c r="L69" i="11"/>
  <c r="M69" i="11"/>
  <c r="O69" i="11"/>
  <c r="P69" i="11"/>
  <c r="L70" i="11"/>
  <c r="N70" i="11" s="1"/>
  <c r="M70" i="11"/>
  <c r="O70" i="11"/>
  <c r="P70" i="11"/>
  <c r="L71" i="11"/>
  <c r="M71" i="11"/>
  <c r="O71" i="11"/>
  <c r="P71" i="11"/>
  <c r="L72" i="11"/>
  <c r="N72" i="11" s="1"/>
  <c r="M72" i="11"/>
  <c r="O72" i="11"/>
  <c r="P72" i="11"/>
  <c r="L73" i="11"/>
  <c r="M73" i="11"/>
  <c r="O73" i="11"/>
  <c r="P73" i="11"/>
  <c r="L74" i="11"/>
  <c r="M74" i="11"/>
  <c r="O74" i="11"/>
  <c r="P74" i="11"/>
  <c r="L75" i="11"/>
  <c r="M75" i="11"/>
  <c r="O75" i="11"/>
  <c r="P75" i="11"/>
  <c r="L76" i="11"/>
  <c r="N76" i="11" s="1"/>
  <c r="M76" i="11"/>
  <c r="O76" i="11"/>
  <c r="P76" i="11"/>
  <c r="L77" i="11"/>
  <c r="M77" i="11"/>
  <c r="O77" i="11"/>
  <c r="P77" i="11"/>
  <c r="L78" i="11"/>
  <c r="N78" i="11" s="1"/>
  <c r="M78" i="11"/>
  <c r="O78" i="11"/>
  <c r="P78" i="11"/>
  <c r="L79" i="11"/>
  <c r="M79" i="11"/>
  <c r="O79" i="11"/>
  <c r="P79" i="11"/>
  <c r="L80" i="11"/>
  <c r="M80" i="11"/>
  <c r="O80" i="11"/>
  <c r="P80" i="11"/>
  <c r="L81" i="11"/>
  <c r="M81" i="11"/>
  <c r="O81" i="11"/>
  <c r="P81" i="11"/>
  <c r="L82" i="11"/>
  <c r="N82" i="11" s="1"/>
  <c r="M82" i="11"/>
  <c r="O82" i="11"/>
  <c r="P82" i="11"/>
  <c r="L83" i="11"/>
  <c r="M83" i="11"/>
  <c r="O83" i="11"/>
  <c r="P83" i="11"/>
  <c r="L84" i="11"/>
  <c r="N84" i="11" s="1"/>
  <c r="M84" i="11"/>
  <c r="O84" i="11"/>
  <c r="P84" i="11"/>
  <c r="L85" i="11"/>
  <c r="M85" i="11"/>
  <c r="O85" i="11"/>
  <c r="P85" i="11"/>
  <c r="L86" i="11"/>
  <c r="N86" i="11" s="1"/>
  <c r="M86" i="11"/>
  <c r="O86" i="11"/>
  <c r="P86" i="11"/>
  <c r="L87" i="11"/>
  <c r="N87" i="11" s="1"/>
  <c r="M87" i="11"/>
  <c r="O87" i="11"/>
  <c r="P87" i="11"/>
  <c r="L88" i="11"/>
  <c r="M88" i="11"/>
  <c r="O88" i="11"/>
  <c r="P88" i="11"/>
  <c r="L89" i="11"/>
  <c r="N89" i="11" s="1"/>
  <c r="M89" i="11"/>
  <c r="O89" i="11"/>
  <c r="P89" i="11"/>
  <c r="L90" i="11"/>
  <c r="M90" i="11"/>
  <c r="O90" i="11"/>
  <c r="P90" i="11"/>
  <c r="L91" i="11"/>
  <c r="M91" i="11"/>
  <c r="O91" i="11"/>
  <c r="P91" i="11"/>
  <c r="L92" i="11"/>
  <c r="N92" i="11" s="1"/>
  <c r="M92" i="11"/>
  <c r="O92" i="11"/>
  <c r="P92" i="11"/>
  <c r="L93" i="11"/>
  <c r="M93" i="11"/>
  <c r="O93" i="11"/>
  <c r="P93" i="11"/>
  <c r="L94" i="11"/>
  <c r="N94" i="11" s="1"/>
  <c r="M94" i="11"/>
  <c r="O94" i="11"/>
  <c r="P94" i="11"/>
  <c r="L95" i="11"/>
  <c r="M95" i="11"/>
  <c r="O95" i="11"/>
  <c r="P95" i="11"/>
  <c r="L96" i="11"/>
  <c r="N96" i="11" s="1"/>
  <c r="M96" i="11"/>
  <c r="O96" i="11"/>
  <c r="P96" i="11"/>
  <c r="L97" i="11"/>
  <c r="M97" i="11"/>
  <c r="O97" i="11"/>
  <c r="P97" i="11"/>
  <c r="L98" i="11"/>
  <c r="M98" i="11"/>
  <c r="O98" i="11"/>
  <c r="P98" i="11"/>
  <c r="L99" i="11"/>
  <c r="M99" i="11"/>
  <c r="O99" i="11"/>
  <c r="P99" i="11"/>
  <c r="L100" i="11"/>
  <c r="N100" i="11" s="1"/>
  <c r="M100" i="11"/>
  <c r="O100" i="11"/>
  <c r="P100" i="11"/>
  <c r="L101" i="11"/>
  <c r="M101" i="11"/>
  <c r="O101" i="11"/>
  <c r="P101" i="11"/>
  <c r="L102" i="11"/>
  <c r="N102" i="11" s="1"/>
  <c r="M102" i="11"/>
  <c r="O102" i="11"/>
  <c r="P102" i="11"/>
  <c r="L103" i="11"/>
  <c r="M103" i="11"/>
  <c r="O103" i="11"/>
  <c r="P103" i="11"/>
  <c r="L104" i="11"/>
  <c r="N104" i="11" s="1"/>
  <c r="M104" i="11"/>
  <c r="O104" i="11"/>
  <c r="P104" i="11"/>
  <c r="L105" i="11"/>
  <c r="M105" i="11"/>
  <c r="O105" i="11"/>
  <c r="P105" i="11"/>
  <c r="L106" i="11"/>
  <c r="M106" i="11"/>
  <c r="N106" i="11"/>
  <c r="O106" i="11"/>
  <c r="P106" i="11"/>
  <c r="L107" i="11"/>
  <c r="N107" i="11" s="1"/>
  <c r="M107" i="11"/>
  <c r="O107" i="11"/>
  <c r="P107" i="11"/>
  <c r="L108" i="11"/>
  <c r="M108" i="11"/>
  <c r="O108" i="11"/>
  <c r="P108" i="11"/>
  <c r="L109" i="11"/>
  <c r="N109" i="11" s="1"/>
  <c r="M109" i="11"/>
  <c r="O109" i="11"/>
  <c r="P109" i="11"/>
  <c r="L110" i="11"/>
  <c r="M110" i="11"/>
  <c r="N110" i="11" s="1"/>
  <c r="O110" i="11"/>
  <c r="P110" i="11"/>
  <c r="L111" i="11"/>
  <c r="M111" i="11"/>
  <c r="O111" i="11"/>
  <c r="P111" i="11"/>
  <c r="L112" i="11"/>
  <c r="M112" i="11"/>
  <c r="O112" i="11"/>
  <c r="P112" i="11"/>
  <c r="L113" i="11"/>
  <c r="N113" i="11" s="1"/>
  <c r="M113" i="11"/>
  <c r="O113" i="11"/>
  <c r="P113" i="11"/>
  <c r="L114" i="11"/>
  <c r="N114" i="11" s="1"/>
  <c r="M114" i="11"/>
  <c r="O114" i="11"/>
  <c r="P114" i="11"/>
  <c r="L115" i="11"/>
  <c r="N115" i="11" s="1"/>
  <c r="M115" i="11"/>
  <c r="O115" i="11"/>
  <c r="P115" i="11"/>
  <c r="L116" i="11"/>
  <c r="N116" i="11" s="1"/>
  <c r="M116" i="11"/>
  <c r="O116" i="11"/>
  <c r="P116" i="11"/>
  <c r="L117" i="11"/>
  <c r="N117" i="11" s="1"/>
  <c r="M117" i="11"/>
  <c r="O117" i="11"/>
  <c r="P117" i="11"/>
  <c r="L118" i="11"/>
  <c r="N118" i="11" s="1"/>
  <c r="M118" i="11"/>
  <c r="O118" i="11"/>
  <c r="P118" i="11"/>
  <c r="L119" i="11"/>
  <c r="M119" i="11"/>
  <c r="O119" i="11"/>
  <c r="P119" i="11"/>
  <c r="L120" i="11"/>
  <c r="M120" i="11"/>
  <c r="O120" i="11"/>
  <c r="P120" i="11"/>
  <c r="L121" i="11"/>
  <c r="N121" i="11" s="1"/>
  <c r="M121" i="11"/>
  <c r="O121" i="11"/>
  <c r="P121" i="11"/>
  <c r="L122" i="11"/>
  <c r="M122" i="11"/>
  <c r="O122" i="11"/>
  <c r="P122" i="11"/>
  <c r="L123" i="11"/>
  <c r="N123" i="11" s="1"/>
  <c r="M123" i="11"/>
  <c r="O123" i="11"/>
  <c r="P123" i="11"/>
  <c r="L124" i="11"/>
  <c r="M124" i="11"/>
  <c r="O124" i="11"/>
  <c r="P124" i="11"/>
  <c r="L125" i="11"/>
  <c r="N125" i="11" s="1"/>
  <c r="M125" i="11"/>
  <c r="O125" i="11"/>
  <c r="P125" i="11"/>
  <c r="L126" i="11"/>
  <c r="M126" i="11"/>
  <c r="O126" i="11"/>
  <c r="P126" i="11"/>
  <c r="L127" i="11"/>
  <c r="M127" i="11"/>
  <c r="O127" i="11"/>
  <c r="P127" i="11"/>
  <c r="L128" i="11"/>
  <c r="N128" i="11" s="1"/>
  <c r="M128" i="11"/>
  <c r="O128" i="11"/>
  <c r="P128" i="11"/>
  <c r="L129" i="11"/>
  <c r="M129" i="11"/>
  <c r="N129" i="11"/>
  <c r="O129" i="11"/>
  <c r="P129" i="11"/>
  <c r="L130" i="11"/>
  <c r="M130" i="11"/>
  <c r="N130" i="11" s="1"/>
  <c r="O130" i="11"/>
  <c r="P130" i="11"/>
  <c r="L131" i="11"/>
  <c r="M131" i="11"/>
  <c r="O131" i="11"/>
  <c r="P131" i="11"/>
  <c r="L132" i="11"/>
  <c r="M132" i="11"/>
  <c r="O132" i="11"/>
  <c r="P132" i="11"/>
  <c r="L133" i="11"/>
  <c r="M133" i="11"/>
  <c r="O133" i="11"/>
  <c r="P133" i="11"/>
  <c r="L134" i="11"/>
  <c r="N134" i="11" s="1"/>
  <c r="M134" i="11"/>
  <c r="O134" i="11"/>
  <c r="P134" i="11"/>
  <c r="L135" i="11"/>
  <c r="N135" i="11" s="1"/>
  <c r="M135" i="11"/>
  <c r="O135" i="11"/>
  <c r="P135" i="11"/>
  <c r="L136" i="11"/>
  <c r="M136" i="11"/>
  <c r="O136" i="11"/>
  <c r="P136" i="11"/>
  <c r="L137" i="11"/>
  <c r="N137" i="11" s="1"/>
  <c r="M137" i="11"/>
  <c r="O137" i="11"/>
  <c r="P137" i="11"/>
  <c r="L138" i="11"/>
  <c r="M138" i="11"/>
  <c r="N138" i="11" s="1"/>
  <c r="O138" i="11"/>
  <c r="P138" i="11"/>
  <c r="L139" i="11"/>
  <c r="N139" i="11" s="1"/>
  <c r="M139" i="11"/>
  <c r="O139" i="11"/>
  <c r="P139" i="11"/>
  <c r="L140" i="11"/>
  <c r="M140" i="11"/>
  <c r="O140" i="11"/>
  <c r="P140" i="11"/>
  <c r="L141" i="11"/>
  <c r="N141" i="11" s="1"/>
  <c r="M141" i="11"/>
  <c r="O141" i="11"/>
  <c r="P141" i="11"/>
  <c r="L142" i="11"/>
  <c r="M142" i="11"/>
  <c r="O142" i="11"/>
  <c r="P142" i="11"/>
  <c r="L143" i="11"/>
  <c r="N143" i="11" s="1"/>
  <c r="M143" i="11"/>
  <c r="O143" i="11"/>
  <c r="P143" i="11"/>
  <c r="L144" i="11"/>
  <c r="M144" i="11"/>
  <c r="O144" i="11"/>
  <c r="P144" i="11"/>
  <c r="L145" i="11"/>
  <c r="N145" i="11" s="1"/>
  <c r="M145" i="11"/>
  <c r="O145" i="11"/>
  <c r="P145" i="11"/>
  <c r="L146" i="11"/>
  <c r="N146" i="11" s="1"/>
  <c r="M146" i="11"/>
  <c r="O146" i="11"/>
  <c r="P146" i="11"/>
  <c r="L147" i="11"/>
  <c r="M147" i="11"/>
  <c r="O147" i="11"/>
  <c r="P147" i="11"/>
  <c r="L148" i="11"/>
  <c r="M148" i="11"/>
  <c r="O148" i="11"/>
  <c r="P148" i="11"/>
  <c r="L149" i="11"/>
  <c r="M149" i="11"/>
  <c r="N149" i="11" s="1"/>
  <c r="O149" i="11"/>
  <c r="P149" i="11"/>
  <c r="L150" i="11"/>
  <c r="M150" i="11"/>
  <c r="N150" i="11" s="1"/>
  <c r="O150" i="11"/>
  <c r="P150" i="11"/>
  <c r="L151" i="11"/>
  <c r="M151" i="11"/>
  <c r="O151" i="11"/>
  <c r="P151" i="11"/>
  <c r="L152" i="11"/>
  <c r="M152" i="11"/>
  <c r="O152" i="11"/>
  <c r="P152" i="11"/>
  <c r="L153" i="11"/>
  <c r="N153" i="11" s="1"/>
  <c r="M153" i="11"/>
  <c r="O153" i="11"/>
  <c r="P153" i="11"/>
  <c r="L154" i="11"/>
  <c r="N154" i="11" s="1"/>
  <c r="M154" i="11"/>
  <c r="O154" i="11"/>
  <c r="P154" i="11"/>
  <c r="L155" i="11"/>
  <c r="N155" i="11" s="1"/>
  <c r="M155" i="11"/>
  <c r="O155" i="11"/>
  <c r="P155" i="11"/>
  <c r="L156" i="11"/>
  <c r="N156" i="11" s="1"/>
  <c r="M156" i="11"/>
  <c r="O156" i="11"/>
  <c r="P156" i="11"/>
  <c r="L157" i="11"/>
  <c r="N157" i="11" s="1"/>
  <c r="M157" i="11"/>
  <c r="O157" i="11"/>
  <c r="P157" i="11"/>
  <c r="L158" i="11"/>
  <c r="M158" i="11"/>
  <c r="O158" i="11"/>
  <c r="P158" i="11"/>
  <c r="L159" i="11"/>
  <c r="M159" i="11"/>
  <c r="N159" i="11" s="1"/>
  <c r="O159" i="11"/>
  <c r="P159" i="11"/>
  <c r="L160" i="11"/>
  <c r="M160" i="11"/>
  <c r="O160" i="11"/>
  <c r="P160" i="11"/>
  <c r="L161" i="11"/>
  <c r="M161" i="11"/>
  <c r="N161" i="11"/>
  <c r="O161" i="11"/>
  <c r="P161" i="11"/>
  <c r="L162" i="11"/>
  <c r="N162" i="11" s="1"/>
  <c r="M162" i="11"/>
  <c r="O162" i="11"/>
  <c r="P162" i="11"/>
  <c r="L163" i="11"/>
  <c r="M163" i="11"/>
  <c r="O163" i="11"/>
  <c r="P163" i="11"/>
  <c r="L164" i="11"/>
  <c r="M164" i="11"/>
  <c r="O164" i="11"/>
  <c r="P164" i="11"/>
  <c r="L165" i="11"/>
  <c r="M165" i="11"/>
  <c r="O165" i="11"/>
  <c r="P165" i="11"/>
  <c r="L166" i="11"/>
  <c r="N166" i="11" s="1"/>
  <c r="M166" i="11"/>
  <c r="O166" i="11"/>
  <c r="P166" i="11"/>
  <c r="L167" i="11"/>
  <c r="M167" i="11"/>
  <c r="O167" i="11"/>
  <c r="P167" i="11"/>
  <c r="L168" i="11"/>
  <c r="M168" i="11"/>
  <c r="O168" i="11"/>
  <c r="P168" i="11"/>
  <c r="L169" i="11"/>
  <c r="M169" i="11"/>
  <c r="O169" i="11"/>
  <c r="P169" i="11"/>
  <c r="L170" i="11"/>
  <c r="N170" i="11" s="1"/>
  <c r="M170" i="11"/>
  <c r="O170" i="11"/>
  <c r="P170" i="11"/>
  <c r="L171" i="11"/>
  <c r="N171" i="11" s="1"/>
  <c r="M171" i="11"/>
  <c r="O171" i="11"/>
  <c r="P171" i="11"/>
  <c r="L172" i="11"/>
  <c r="N172" i="11" s="1"/>
  <c r="M172" i="11"/>
  <c r="O172" i="11"/>
  <c r="P172" i="11"/>
  <c r="L173" i="11"/>
  <c r="M173" i="11"/>
  <c r="O173" i="11"/>
  <c r="P173" i="11"/>
  <c r="L174" i="11"/>
  <c r="N174" i="11" s="1"/>
  <c r="M174" i="11"/>
  <c r="O174" i="11"/>
  <c r="P174" i="11"/>
  <c r="L175" i="11"/>
  <c r="N175" i="11" s="1"/>
  <c r="M175" i="11"/>
  <c r="O175" i="11"/>
  <c r="P175" i="11"/>
  <c r="L176" i="11"/>
  <c r="M176" i="11"/>
  <c r="O176" i="11"/>
  <c r="P176" i="11"/>
  <c r="L177" i="11"/>
  <c r="N177" i="11" s="1"/>
  <c r="M177" i="11"/>
  <c r="O177" i="11"/>
  <c r="P177" i="11"/>
  <c r="L178" i="11"/>
  <c r="M178" i="11"/>
  <c r="O178" i="11"/>
  <c r="P178" i="11"/>
  <c r="L179" i="11"/>
  <c r="N179" i="11" s="1"/>
  <c r="M179" i="11"/>
  <c r="O179" i="11"/>
  <c r="P179" i="11"/>
  <c r="L180" i="11"/>
  <c r="M180" i="11"/>
  <c r="O180" i="11"/>
  <c r="P180" i="11"/>
  <c r="L181" i="11"/>
  <c r="M181" i="11"/>
  <c r="O181" i="11"/>
  <c r="P181" i="11"/>
  <c r="L182" i="11"/>
  <c r="M182" i="11"/>
  <c r="N182" i="11" s="1"/>
  <c r="O182" i="11"/>
  <c r="P182" i="11"/>
  <c r="L183" i="11"/>
  <c r="M183" i="11"/>
  <c r="O183" i="11"/>
  <c r="P183" i="11"/>
  <c r="L184" i="11"/>
  <c r="M184" i="11"/>
  <c r="O184" i="11"/>
  <c r="P184" i="11"/>
  <c r="L185" i="11"/>
  <c r="M185" i="11"/>
  <c r="N185" i="11" s="1"/>
  <c r="O185" i="11"/>
  <c r="P185" i="11"/>
  <c r="L186" i="11"/>
  <c r="M186" i="11"/>
  <c r="O186" i="11"/>
  <c r="P186" i="11"/>
  <c r="L187" i="11"/>
  <c r="M187" i="11"/>
  <c r="N187" i="11" s="1"/>
  <c r="O187" i="11"/>
  <c r="P187" i="11"/>
  <c r="L188" i="11"/>
  <c r="M188" i="11"/>
  <c r="O188" i="11"/>
  <c r="P188" i="11"/>
  <c r="L189" i="11"/>
  <c r="N189" i="11" s="1"/>
  <c r="M189" i="11"/>
  <c r="O189" i="11"/>
  <c r="P189" i="11"/>
  <c r="L190" i="11"/>
  <c r="N190" i="11" s="1"/>
  <c r="M190" i="11"/>
  <c r="O190" i="11"/>
  <c r="P190" i="11"/>
  <c r="L191" i="11"/>
  <c r="M191" i="11"/>
  <c r="O191" i="11"/>
  <c r="P191" i="11"/>
  <c r="L192" i="11"/>
  <c r="N192" i="11" s="1"/>
  <c r="M192" i="11"/>
  <c r="O192" i="11"/>
  <c r="P192" i="11"/>
  <c r="L193" i="11"/>
  <c r="N193" i="11" s="1"/>
  <c r="M193" i="11"/>
  <c r="O193" i="11"/>
  <c r="P193" i="11"/>
  <c r="L194" i="11"/>
  <c r="N194" i="11" s="1"/>
  <c r="M194" i="11"/>
  <c r="O194" i="11"/>
  <c r="P194" i="11"/>
  <c r="L195" i="11"/>
  <c r="N195" i="11" s="1"/>
  <c r="M195" i="11"/>
  <c r="O195" i="11"/>
  <c r="P195" i="11"/>
  <c r="L196" i="11"/>
  <c r="M196" i="11"/>
  <c r="O196" i="11"/>
  <c r="P196" i="11"/>
  <c r="L197" i="11"/>
  <c r="N197" i="11" s="1"/>
  <c r="M197" i="11"/>
  <c r="O197" i="11"/>
  <c r="P197" i="11"/>
  <c r="L198" i="11"/>
  <c r="M198" i="11"/>
  <c r="O198" i="11"/>
  <c r="P198" i="11"/>
  <c r="L199" i="11"/>
  <c r="N199" i="11" s="1"/>
  <c r="M199" i="11"/>
  <c r="O199" i="11"/>
  <c r="P199" i="11"/>
  <c r="L200" i="11"/>
  <c r="M200" i="11"/>
  <c r="O200" i="11"/>
  <c r="P200" i="11"/>
  <c r="L201" i="11"/>
  <c r="N201" i="11" s="1"/>
  <c r="M201" i="11"/>
  <c r="O201" i="11"/>
  <c r="P201" i="11"/>
  <c r="L202" i="11"/>
  <c r="N202" i="11" s="1"/>
  <c r="M202" i="11"/>
  <c r="O202" i="11"/>
  <c r="P202" i="11"/>
  <c r="L203" i="11"/>
  <c r="M203" i="11"/>
  <c r="O203" i="11"/>
  <c r="P203" i="11"/>
  <c r="L204" i="11"/>
  <c r="N204" i="11" s="1"/>
  <c r="M204" i="11"/>
  <c r="O204" i="11"/>
  <c r="P204" i="11"/>
  <c r="L205" i="11"/>
  <c r="N205" i="11" s="1"/>
  <c r="M205" i="11"/>
  <c r="O205" i="11"/>
  <c r="P205" i="11"/>
  <c r="L206" i="11"/>
  <c r="M206" i="11"/>
  <c r="O206" i="11"/>
  <c r="P206" i="11"/>
  <c r="L207" i="11"/>
  <c r="N207" i="11" s="1"/>
  <c r="M207" i="11"/>
  <c r="O207" i="11"/>
  <c r="P207" i="11"/>
  <c r="L208" i="11"/>
  <c r="N208" i="11" s="1"/>
  <c r="M208" i="11"/>
  <c r="O208" i="11"/>
  <c r="P208" i="11"/>
  <c r="L209" i="11"/>
  <c r="N209" i="11" s="1"/>
  <c r="M209" i="11"/>
  <c r="O209" i="11"/>
  <c r="P209" i="11"/>
  <c r="L210" i="11"/>
  <c r="N210" i="11" s="1"/>
  <c r="M210" i="11"/>
  <c r="O210" i="11"/>
  <c r="P210" i="11"/>
  <c r="L211" i="11"/>
  <c r="M211" i="11"/>
  <c r="N211" i="11"/>
  <c r="O211" i="11"/>
  <c r="P211" i="11"/>
  <c r="L212" i="11"/>
  <c r="M212" i="11"/>
  <c r="O212" i="11"/>
  <c r="P212" i="11"/>
  <c r="L213" i="11"/>
  <c r="M213" i="11"/>
  <c r="O213" i="11"/>
  <c r="P213" i="11"/>
  <c r="L214" i="11"/>
  <c r="M214" i="11"/>
  <c r="N214" i="11" s="1"/>
  <c r="O214" i="11"/>
  <c r="P214" i="11"/>
  <c r="L215" i="11"/>
  <c r="M215" i="11"/>
  <c r="O215" i="11"/>
  <c r="P215" i="11"/>
  <c r="L216" i="11"/>
  <c r="M216" i="11"/>
  <c r="O216" i="11"/>
  <c r="P216" i="11"/>
  <c r="L217" i="11"/>
  <c r="M217" i="11"/>
  <c r="O217" i="11"/>
  <c r="P217" i="11"/>
  <c r="L218" i="11"/>
  <c r="M218" i="11"/>
  <c r="O218" i="11"/>
  <c r="P218" i="11"/>
  <c r="L219" i="11"/>
  <c r="M219" i="11"/>
  <c r="N219" i="11" s="1"/>
  <c r="O219" i="11"/>
  <c r="P219" i="11"/>
  <c r="L220" i="11"/>
  <c r="N220" i="11" s="1"/>
  <c r="M220" i="11"/>
  <c r="O220" i="11"/>
  <c r="P220" i="11"/>
  <c r="L221" i="11"/>
  <c r="M221" i="11"/>
  <c r="O221" i="11"/>
  <c r="P221" i="11"/>
  <c r="L222" i="11"/>
  <c r="M222" i="11"/>
  <c r="O222" i="11"/>
  <c r="P222" i="11"/>
  <c r="L223" i="11"/>
  <c r="M223" i="11"/>
  <c r="O223" i="11"/>
  <c r="P223" i="11"/>
  <c r="L224" i="11"/>
  <c r="N224" i="11" s="1"/>
  <c r="M224" i="11"/>
  <c r="O224" i="11"/>
  <c r="P224" i="11"/>
  <c r="L225" i="11"/>
  <c r="N225" i="11" s="1"/>
  <c r="M225" i="11"/>
  <c r="O225" i="11"/>
  <c r="P225" i="11"/>
  <c r="L226" i="11"/>
  <c r="N226" i="11" s="1"/>
  <c r="M226" i="11"/>
  <c r="O226" i="11"/>
  <c r="P226" i="11"/>
  <c r="L227" i="11"/>
  <c r="N227" i="11" s="1"/>
  <c r="M227" i="11"/>
  <c r="O227" i="11"/>
  <c r="P227" i="11"/>
  <c r="L228" i="11"/>
  <c r="N228" i="11" s="1"/>
  <c r="M228" i="11"/>
  <c r="O228" i="11"/>
  <c r="P228" i="11"/>
  <c r="L229" i="11"/>
  <c r="N229" i="11" s="1"/>
  <c r="M229" i="11"/>
  <c r="O229" i="11"/>
  <c r="P229" i="11"/>
  <c r="L230" i="11"/>
  <c r="M230" i="11"/>
  <c r="N230" i="11" s="1"/>
  <c r="O230" i="11"/>
  <c r="P230" i="11"/>
  <c r="L231" i="11"/>
  <c r="N231" i="11" s="1"/>
  <c r="M231" i="11"/>
  <c r="O231" i="11"/>
  <c r="P231" i="11"/>
  <c r="L232" i="11"/>
  <c r="M232" i="11"/>
  <c r="O232" i="11"/>
  <c r="P232" i="11"/>
  <c r="L233" i="11"/>
  <c r="N233" i="11" s="1"/>
  <c r="M233" i="11"/>
  <c r="O233" i="11"/>
  <c r="P233" i="11"/>
  <c r="L234" i="11"/>
  <c r="M234" i="11"/>
  <c r="N234" i="11" s="1"/>
  <c r="O234" i="11"/>
  <c r="P234" i="11"/>
  <c r="L235" i="11"/>
  <c r="N235" i="11" s="1"/>
  <c r="M235" i="11"/>
  <c r="O235" i="11"/>
  <c r="P235" i="11"/>
  <c r="L236" i="11"/>
  <c r="N236" i="11" s="1"/>
  <c r="M236" i="11"/>
  <c r="O236" i="11"/>
  <c r="P236" i="11"/>
  <c r="L237" i="11"/>
  <c r="N237" i="11" s="1"/>
  <c r="M237" i="11"/>
  <c r="O237" i="11"/>
  <c r="P237" i="11"/>
  <c r="L238" i="11"/>
  <c r="M238" i="11"/>
  <c r="O238" i="11"/>
  <c r="P238" i="11"/>
  <c r="L239" i="11"/>
  <c r="N239" i="11" s="1"/>
  <c r="M239" i="11"/>
  <c r="O239" i="11"/>
  <c r="P239" i="11"/>
  <c r="L240" i="11"/>
  <c r="N240" i="11" s="1"/>
  <c r="M240" i="11"/>
  <c r="O240" i="11"/>
  <c r="P240" i="11"/>
  <c r="L241" i="11"/>
  <c r="N241" i="11" s="1"/>
  <c r="M241" i="11"/>
  <c r="O241" i="11"/>
  <c r="P241" i="11"/>
  <c r="L242" i="11"/>
  <c r="N242" i="11" s="1"/>
  <c r="M242" i="11"/>
  <c r="O242" i="11"/>
  <c r="P242" i="11"/>
  <c r="L243" i="11"/>
  <c r="N243" i="11" s="1"/>
  <c r="M243" i="11"/>
  <c r="O243" i="11"/>
  <c r="P243" i="11"/>
  <c r="L244" i="11"/>
  <c r="M244" i="11"/>
  <c r="O244" i="11"/>
  <c r="P244" i="11"/>
  <c r="L245" i="11"/>
  <c r="M245" i="11"/>
  <c r="O245" i="11"/>
  <c r="P245" i="11"/>
  <c r="L246" i="11"/>
  <c r="M246" i="11"/>
  <c r="O246" i="11"/>
  <c r="P246" i="11"/>
  <c r="L247" i="11"/>
  <c r="M247" i="11"/>
  <c r="O247" i="11"/>
  <c r="P247" i="11"/>
  <c r="L248" i="11"/>
  <c r="M248" i="11"/>
  <c r="O248" i="11"/>
  <c r="P248" i="11"/>
  <c r="L249" i="11"/>
  <c r="M249" i="11"/>
  <c r="O249" i="11"/>
  <c r="P249" i="11"/>
  <c r="L250" i="11"/>
  <c r="N250" i="11" s="1"/>
  <c r="M250" i="11"/>
  <c r="O250" i="11"/>
  <c r="P250" i="11"/>
  <c r="L251" i="11"/>
  <c r="M251" i="11"/>
  <c r="N251" i="11"/>
  <c r="O251" i="11"/>
  <c r="P251" i="11"/>
  <c r="L252" i="11"/>
  <c r="M252" i="11"/>
  <c r="O252" i="11"/>
  <c r="P252" i="11"/>
  <c r="L253" i="11"/>
  <c r="M253" i="11"/>
  <c r="O253" i="11"/>
  <c r="P253" i="11"/>
  <c r="L254" i="11"/>
  <c r="M254" i="11"/>
  <c r="O254" i="11"/>
  <c r="P254" i="11"/>
  <c r="L255" i="11"/>
  <c r="M255" i="11"/>
  <c r="O255" i="11"/>
  <c r="P255" i="11"/>
  <c r="L256" i="11"/>
  <c r="M256" i="11"/>
  <c r="O256" i="11"/>
  <c r="P256" i="11"/>
  <c r="L257" i="11"/>
  <c r="M257" i="11"/>
  <c r="N257" i="11" s="1"/>
  <c r="O257" i="11"/>
  <c r="P257" i="11"/>
  <c r="L258" i="11"/>
  <c r="M258" i="11"/>
  <c r="N258" i="11"/>
  <c r="O258" i="11"/>
  <c r="P258" i="11"/>
  <c r="L259" i="11"/>
  <c r="N259" i="11" s="1"/>
  <c r="M259" i="11"/>
  <c r="O259" i="11"/>
  <c r="P259" i="11"/>
  <c r="L260" i="11"/>
  <c r="M260" i="11"/>
  <c r="O260" i="11"/>
  <c r="P260" i="11"/>
  <c r="L261" i="11"/>
  <c r="N261" i="11" s="1"/>
  <c r="M261" i="11"/>
  <c r="O261" i="11"/>
  <c r="P261" i="11"/>
  <c r="L262" i="11"/>
  <c r="N262" i="11" s="1"/>
  <c r="M262" i="11"/>
  <c r="O262" i="11"/>
  <c r="P262" i="11"/>
  <c r="L263" i="11"/>
  <c r="M263" i="11"/>
  <c r="O263" i="11"/>
  <c r="P263" i="11"/>
  <c r="L264" i="11"/>
  <c r="M264" i="11"/>
  <c r="O264" i="11"/>
  <c r="P264" i="11"/>
  <c r="L265" i="11"/>
  <c r="N265" i="11" s="1"/>
  <c r="M265" i="11"/>
  <c r="O265" i="11"/>
  <c r="P265" i="11"/>
  <c r="L266" i="11"/>
  <c r="N266" i="11" s="1"/>
  <c r="M266" i="11"/>
  <c r="O266" i="11"/>
  <c r="P266" i="11"/>
  <c r="L267" i="11"/>
  <c r="N267" i="11" s="1"/>
  <c r="M267" i="11"/>
  <c r="O267" i="11"/>
  <c r="P267" i="11"/>
  <c r="L268" i="11"/>
  <c r="M268" i="11"/>
  <c r="O268" i="11"/>
  <c r="P268" i="11"/>
  <c r="L269" i="11"/>
  <c r="M269" i="11"/>
  <c r="O269" i="11"/>
  <c r="P269" i="11"/>
  <c r="L270" i="11"/>
  <c r="N270" i="11" s="1"/>
  <c r="M270" i="11"/>
  <c r="O270" i="11"/>
  <c r="P270" i="11"/>
  <c r="L271" i="11"/>
  <c r="M271" i="11"/>
  <c r="O271" i="11"/>
  <c r="P271" i="11"/>
  <c r="L272" i="11"/>
  <c r="N272" i="11" s="1"/>
  <c r="M272" i="11"/>
  <c r="O272" i="11"/>
  <c r="P272" i="11"/>
  <c r="L273" i="11"/>
  <c r="M273" i="11"/>
  <c r="O273" i="11"/>
  <c r="P273" i="11"/>
  <c r="L274" i="11"/>
  <c r="N274" i="11" s="1"/>
  <c r="M274" i="11"/>
  <c r="O274" i="11"/>
  <c r="P274" i="11"/>
  <c r="L275" i="11"/>
  <c r="N275" i="11" s="1"/>
  <c r="M275" i="11"/>
  <c r="O275" i="11"/>
  <c r="P275" i="11"/>
  <c r="L276" i="11"/>
  <c r="M276" i="11"/>
  <c r="O276" i="11"/>
  <c r="P276" i="11"/>
  <c r="L277" i="11"/>
  <c r="M277" i="11"/>
  <c r="O277" i="11"/>
  <c r="P277" i="11"/>
  <c r="L278" i="11"/>
  <c r="N278" i="11" s="1"/>
  <c r="M278" i="11"/>
  <c r="O278" i="11"/>
  <c r="P278" i="11"/>
  <c r="L279" i="11"/>
  <c r="M279" i="11"/>
  <c r="O279" i="11"/>
  <c r="P279" i="11"/>
  <c r="L280" i="11"/>
  <c r="M280" i="11"/>
  <c r="O280" i="11"/>
  <c r="P280" i="11"/>
  <c r="L281" i="11"/>
  <c r="M281" i="11"/>
  <c r="O281" i="11"/>
  <c r="P281" i="11"/>
  <c r="L282" i="11"/>
  <c r="M282" i="11"/>
  <c r="N282" i="11"/>
  <c r="O282" i="11"/>
  <c r="P282" i="11"/>
  <c r="L283" i="11"/>
  <c r="N283" i="11" s="1"/>
  <c r="M283" i="11"/>
  <c r="O283" i="11"/>
  <c r="P283" i="11"/>
  <c r="L284" i="11"/>
  <c r="M284" i="11"/>
  <c r="O284" i="11"/>
  <c r="P284" i="11"/>
  <c r="L285" i="11"/>
  <c r="N285" i="11" s="1"/>
  <c r="M285" i="11"/>
  <c r="O285" i="11"/>
  <c r="P285" i="11"/>
  <c r="L286" i="11"/>
  <c r="M286" i="11"/>
  <c r="O286" i="11"/>
  <c r="P286" i="11"/>
  <c r="L287" i="11"/>
  <c r="M287" i="11"/>
  <c r="O287" i="11"/>
  <c r="P287" i="11"/>
  <c r="L288" i="11"/>
  <c r="M288" i="11"/>
  <c r="O288" i="11"/>
  <c r="P288" i="11"/>
  <c r="L289" i="11"/>
  <c r="N289" i="11" s="1"/>
  <c r="M289" i="11"/>
  <c r="O289" i="11"/>
  <c r="P289" i="11"/>
  <c r="L290" i="11"/>
  <c r="N290" i="11" s="1"/>
  <c r="M290" i="11"/>
  <c r="O290" i="11"/>
  <c r="P290" i="11"/>
  <c r="L291" i="11"/>
  <c r="M291" i="11"/>
  <c r="O291" i="11"/>
  <c r="P291" i="11"/>
  <c r="L292" i="11"/>
  <c r="M292" i="11"/>
  <c r="O292" i="11"/>
  <c r="P292" i="11"/>
  <c r="L293" i="11"/>
  <c r="M293" i="11"/>
  <c r="O293" i="11"/>
  <c r="P293" i="11"/>
  <c r="L294" i="11"/>
  <c r="M294" i="11"/>
  <c r="O294" i="11"/>
  <c r="P294" i="11"/>
  <c r="L295" i="11"/>
  <c r="M295" i="11"/>
  <c r="O295" i="11"/>
  <c r="P295" i="11"/>
  <c r="L296" i="11"/>
  <c r="M296" i="11"/>
  <c r="O296" i="11"/>
  <c r="P296" i="11"/>
  <c r="L297" i="11"/>
  <c r="N297" i="11" s="1"/>
  <c r="M297" i="11"/>
  <c r="O297" i="11"/>
  <c r="P297" i="11"/>
  <c r="L298" i="11"/>
  <c r="M298" i="11"/>
  <c r="O298" i="11"/>
  <c r="P298" i="11"/>
  <c r="L299" i="11"/>
  <c r="N299" i="11" s="1"/>
  <c r="M299" i="11"/>
  <c r="O299" i="11"/>
  <c r="P299" i="11"/>
  <c r="L300" i="11"/>
  <c r="N300" i="11" s="1"/>
  <c r="M300" i="11"/>
  <c r="O300" i="11"/>
  <c r="P300" i="11"/>
  <c r="L301" i="11"/>
  <c r="N301" i="11" s="1"/>
  <c r="M301" i="11"/>
  <c r="O301" i="11"/>
  <c r="P301" i="11"/>
  <c r="L302" i="11"/>
  <c r="N302" i="11" s="1"/>
  <c r="M302" i="11"/>
  <c r="O302" i="11"/>
  <c r="P302" i="11"/>
  <c r="L303" i="11"/>
  <c r="N303" i="11" s="1"/>
  <c r="M303" i="11"/>
  <c r="O303" i="11"/>
  <c r="P303" i="11"/>
  <c r="L304" i="11"/>
  <c r="N304" i="11" s="1"/>
  <c r="M304" i="11"/>
  <c r="O304" i="11"/>
  <c r="P304" i="11"/>
  <c r="L305" i="11"/>
  <c r="N305" i="11" s="1"/>
  <c r="M305" i="11"/>
  <c r="O305" i="11"/>
  <c r="P305" i="11"/>
  <c r="L306" i="11"/>
  <c r="N306" i="11" s="1"/>
  <c r="M306" i="11"/>
  <c r="O306" i="11"/>
  <c r="P306" i="11"/>
  <c r="L307" i="11"/>
  <c r="M307" i="11"/>
  <c r="O307" i="11"/>
  <c r="P307" i="11"/>
  <c r="L308" i="11"/>
  <c r="M308" i="11"/>
  <c r="O308" i="11"/>
  <c r="P308" i="11"/>
  <c r="L309" i="11"/>
  <c r="M309" i="11"/>
  <c r="N309" i="11" s="1"/>
  <c r="O309" i="11"/>
  <c r="P309" i="11"/>
  <c r="L310" i="11"/>
  <c r="M310" i="11"/>
  <c r="O310" i="11"/>
  <c r="P310" i="11"/>
  <c r="L311" i="11"/>
  <c r="M311" i="11"/>
  <c r="N311" i="11" s="1"/>
  <c r="O311" i="11"/>
  <c r="P311" i="11"/>
  <c r="L312" i="11"/>
  <c r="M312" i="11"/>
  <c r="N312" i="11" s="1"/>
  <c r="O312" i="11"/>
  <c r="P312" i="11"/>
  <c r="L313" i="11"/>
  <c r="M313" i="11"/>
  <c r="O313" i="11"/>
  <c r="P313" i="11"/>
  <c r="L314" i="11"/>
  <c r="M314" i="11"/>
  <c r="O314" i="11"/>
  <c r="P314" i="11"/>
  <c r="L315" i="11"/>
  <c r="M315" i="11"/>
  <c r="O315" i="11"/>
  <c r="P315" i="11"/>
  <c r="L316" i="11"/>
  <c r="N316" i="11" s="1"/>
  <c r="M316" i="11"/>
  <c r="O316" i="11"/>
  <c r="P316" i="11"/>
  <c r="L317" i="11"/>
  <c r="M317" i="11"/>
  <c r="O317" i="11"/>
  <c r="P317" i="11"/>
  <c r="L318" i="11"/>
  <c r="N318" i="11" s="1"/>
  <c r="M318" i="11"/>
  <c r="O318" i="11"/>
  <c r="P318" i="11"/>
  <c r="L319" i="11"/>
  <c r="M319" i="11"/>
  <c r="N319" i="11" s="1"/>
  <c r="O319" i="11"/>
  <c r="P319" i="11"/>
  <c r="L320" i="11"/>
  <c r="N320" i="11" s="1"/>
  <c r="M320" i="11"/>
  <c r="O320" i="11"/>
  <c r="P320" i="11"/>
  <c r="L321" i="11"/>
  <c r="M321" i="11"/>
  <c r="O321" i="11"/>
  <c r="P321" i="11"/>
  <c r="L322" i="11"/>
  <c r="N322" i="11" s="1"/>
  <c r="M322" i="11"/>
  <c r="O322" i="11"/>
  <c r="P322" i="11"/>
  <c r="L323" i="11"/>
  <c r="M323" i="11"/>
  <c r="O323" i="11"/>
  <c r="P323" i="11"/>
  <c r="L324" i="11"/>
  <c r="M324" i="11"/>
  <c r="O324" i="11"/>
  <c r="P324" i="11"/>
  <c r="L325" i="11"/>
  <c r="M325" i="11"/>
  <c r="O325" i="11"/>
  <c r="P325" i="11"/>
  <c r="L326" i="11"/>
  <c r="M326" i="11"/>
  <c r="O326" i="11"/>
  <c r="P326" i="11"/>
  <c r="L327" i="11"/>
  <c r="M327" i="11"/>
  <c r="O327" i="11"/>
  <c r="P327" i="11"/>
  <c r="L328" i="11"/>
  <c r="N328" i="11" s="1"/>
  <c r="M328" i="11"/>
  <c r="O328" i="11"/>
  <c r="P328" i="11"/>
  <c r="L329" i="11"/>
  <c r="N329" i="11" s="1"/>
  <c r="M329" i="11"/>
  <c r="O329" i="11"/>
  <c r="P329" i="11"/>
  <c r="L330" i="11"/>
  <c r="N330" i="11" s="1"/>
  <c r="M330" i="11"/>
  <c r="O330" i="11"/>
  <c r="P330" i="11"/>
  <c r="L331" i="11"/>
  <c r="N331" i="11" s="1"/>
  <c r="M331" i="11"/>
  <c r="O331" i="11"/>
  <c r="P331" i="11"/>
  <c r="L332" i="11"/>
  <c r="N332" i="11" s="1"/>
  <c r="M332" i="11"/>
  <c r="O332" i="11"/>
  <c r="P332" i="11"/>
  <c r="L333" i="11"/>
  <c r="M333" i="11"/>
  <c r="O333" i="11"/>
  <c r="P333" i="11"/>
  <c r="L334" i="11"/>
  <c r="N334" i="11" s="1"/>
  <c r="M334" i="11"/>
  <c r="O334" i="11"/>
  <c r="P334" i="11"/>
  <c r="L335" i="11"/>
  <c r="M335" i="11"/>
  <c r="O335" i="11"/>
  <c r="P335" i="11"/>
  <c r="L336" i="11"/>
  <c r="N336" i="11" s="1"/>
  <c r="M336" i="11"/>
  <c r="O336" i="11"/>
  <c r="P336" i="11"/>
  <c r="L337" i="11"/>
  <c r="M337" i="11"/>
  <c r="O337" i="11"/>
  <c r="P337" i="11"/>
  <c r="L338" i="11"/>
  <c r="M338" i="11"/>
  <c r="N338" i="11"/>
  <c r="O338" i="11"/>
  <c r="P338" i="11"/>
  <c r="L339" i="11"/>
  <c r="M339" i="11"/>
  <c r="O339" i="11"/>
  <c r="P339" i="11"/>
  <c r="L340" i="11"/>
  <c r="M340" i="11"/>
  <c r="O340" i="11"/>
  <c r="P340" i="11"/>
  <c r="L341" i="11"/>
  <c r="M341" i="11"/>
  <c r="O341" i="11"/>
  <c r="P341" i="11"/>
  <c r="L342" i="11"/>
  <c r="M342" i="11"/>
  <c r="O342" i="11"/>
  <c r="P342" i="11"/>
  <c r="L343" i="11"/>
  <c r="M343" i="11"/>
  <c r="O343" i="11"/>
  <c r="P343" i="11"/>
  <c r="L344" i="11"/>
  <c r="M344" i="11"/>
  <c r="O344" i="11"/>
  <c r="P344" i="11"/>
  <c r="L345" i="11"/>
  <c r="N345" i="11" s="1"/>
  <c r="M345" i="11"/>
  <c r="O345" i="11"/>
  <c r="P345" i="11"/>
  <c r="L346" i="11"/>
  <c r="M346" i="11"/>
  <c r="N346" i="11"/>
  <c r="O346" i="11"/>
  <c r="P346" i="11"/>
  <c r="L347" i="11"/>
  <c r="N347" i="11" s="1"/>
  <c r="M347" i="11"/>
  <c r="O347" i="11"/>
  <c r="P347" i="11"/>
  <c r="L348" i="11"/>
  <c r="M348" i="11"/>
  <c r="O348" i="11"/>
  <c r="P348" i="11"/>
  <c r="L349" i="11"/>
  <c r="M349" i="11"/>
  <c r="O349" i="11"/>
  <c r="P349" i="11"/>
  <c r="L350" i="11"/>
  <c r="M350" i="11"/>
  <c r="O350" i="11"/>
  <c r="P350" i="11"/>
  <c r="L351" i="11"/>
  <c r="M351" i="11"/>
  <c r="N351" i="11" s="1"/>
  <c r="O351" i="11"/>
  <c r="P351" i="11"/>
  <c r="L352" i="11"/>
  <c r="M352" i="11"/>
  <c r="O352" i="11"/>
  <c r="P352" i="11"/>
  <c r="L353" i="11"/>
  <c r="M353" i="11"/>
  <c r="O353" i="11"/>
  <c r="P353" i="11"/>
  <c r="L354" i="11"/>
  <c r="M354" i="11"/>
  <c r="N354" i="11" s="1"/>
  <c r="O354" i="11"/>
  <c r="P354" i="11"/>
  <c r="L355" i="11"/>
  <c r="N355" i="11" s="1"/>
  <c r="M355" i="11"/>
  <c r="O355" i="11"/>
  <c r="P355" i="11"/>
  <c r="L356" i="11"/>
  <c r="N356" i="11" s="1"/>
  <c r="M356" i="11"/>
  <c r="O356" i="11"/>
  <c r="P356" i="11"/>
  <c r="L357" i="11"/>
  <c r="N357" i="11" s="1"/>
  <c r="M357" i="11"/>
  <c r="O357" i="11"/>
  <c r="P357" i="11"/>
  <c r="L358" i="11"/>
  <c r="N358" i="11" s="1"/>
  <c r="M358" i="11"/>
  <c r="O358" i="11"/>
  <c r="P358" i="11"/>
  <c r="L359" i="11"/>
  <c r="N359" i="11" s="1"/>
  <c r="M359" i="11"/>
  <c r="O359" i="11"/>
  <c r="P359" i="11"/>
  <c r="L360" i="11"/>
  <c r="N360" i="11" s="1"/>
  <c r="M360" i="11"/>
  <c r="O360" i="11"/>
  <c r="P360" i="11"/>
  <c r="L361" i="11"/>
  <c r="M361" i="11"/>
  <c r="N361" i="11" s="1"/>
  <c r="O361" i="11"/>
  <c r="P361" i="11"/>
  <c r="L362" i="11"/>
  <c r="N362" i="11" s="1"/>
  <c r="M362" i="11"/>
  <c r="O362" i="11"/>
  <c r="P362" i="11"/>
  <c r="L363" i="11"/>
  <c r="M363" i="11"/>
  <c r="O363" i="11"/>
  <c r="P363" i="11"/>
  <c r="L364" i="11"/>
  <c r="N364" i="11" s="1"/>
  <c r="M364" i="11"/>
  <c r="O364" i="11"/>
  <c r="P364" i="11"/>
  <c r="L365" i="11"/>
  <c r="M365" i="11"/>
  <c r="N365" i="11"/>
  <c r="O365" i="11"/>
  <c r="P365" i="11"/>
  <c r="L366" i="11"/>
  <c r="N366" i="11" s="1"/>
  <c r="M366" i="11"/>
  <c r="O366" i="11"/>
  <c r="P366" i="11"/>
  <c r="L367" i="11"/>
  <c r="M367" i="11"/>
  <c r="O367" i="11"/>
  <c r="P367" i="11"/>
  <c r="L368" i="11"/>
  <c r="N368" i="11" s="1"/>
  <c r="M368" i="11"/>
  <c r="O368" i="11"/>
  <c r="P368" i="11"/>
  <c r="L369" i="11"/>
  <c r="M369" i="11"/>
  <c r="O369" i="11"/>
  <c r="P369" i="11"/>
  <c r="L370" i="11"/>
  <c r="M370" i="11"/>
  <c r="O370" i="11"/>
  <c r="P370" i="11"/>
  <c r="L371" i="11"/>
  <c r="M371" i="11"/>
  <c r="O371" i="11"/>
  <c r="P371" i="11"/>
  <c r="L372" i="11"/>
  <c r="M372" i="11"/>
  <c r="O372" i="11"/>
  <c r="P372" i="11"/>
  <c r="L373" i="11"/>
  <c r="M373" i="11"/>
  <c r="O373" i="11"/>
  <c r="P373" i="11"/>
  <c r="L374" i="11"/>
  <c r="M374" i="11"/>
  <c r="O374" i="11"/>
  <c r="P374" i="11"/>
  <c r="L375" i="11"/>
  <c r="M375" i="11"/>
  <c r="O375" i="11"/>
  <c r="P375" i="11"/>
  <c r="L376" i="11"/>
  <c r="M376" i="11"/>
  <c r="N376" i="11"/>
  <c r="O376" i="11"/>
  <c r="P376" i="11"/>
  <c r="L377" i="11"/>
  <c r="M377" i="11"/>
  <c r="O377" i="11"/>
  <c r="P377" i="11"/>
  <c r="L378" i="11"/>
  <c r="M378" i="11"/>
  <c r="O378" i="11"/>
  <c r="P378" i="11"/>
  <c r="L379" i="11"/>
  <c r="N379" i="11" s="1"/>
  <c r="M379" i="11"/>
  <c r="O379" i="11"/>
  <c r="P379" i="11"/>
  <c r="L380" i="11"/>
  <c r="M380" i="11"/>
  <c r="O380" i="11"/>
  <c r="P380" i="11"/>
  <c r="L381" i="11"/>
  <c r="N381" i="11" s="1"/>
  <c r="M381" i="11"/>
  <c r="O381" i="11"/>
  <c r="P381" i="11"/>
  <c r="L382" i="11"/>
  <c r="M382" i="11"/>
  <c r="N382" i="11" s="1"/>
  <c r="O382" i="11"/>
  <c r="P382" i="11"/>
  <c r="L383" i="11"/>
  <c r="M383" i="11"/>
  <c r="O383" i="11"/>
  <c r="P383" i="11"/>
  <c r="L384" i="11"/>
  <c r="M384" i="11"/>
  <c r="O384" i="11"/>
  <c r="P384" i="11"/>
  <c r="L385" i="11"/>
  <c r="N385" i="11" s="1"/>
  <c r="M385" i="11"/>
  <c r="O385" i="11"/>
  <c r="P385" i="11"/>
  <c r="L386" i="11"/>
  <c r="M386" i="11"/>
  <c r="N386" i="11" s="1"/>
  <c r="O386" i="11"/>
  <c r="P386" i="11"/>
  <c r="L387" i="11"/>
  <c r="N387" i="11" s="1"/>
  <c r="M387" i="11"/>
  <c r="O387" i="11"/>
  <c r="P387" i="11"/>
  <c r="L388" i="11"/>
  <c r="M388" i="11"/>
  <c r="O388" i="11"/>
  <c r="P388" i="11"/>
  <c r="L389" i="11"/>
  <c r="N389" i="11" s="1"/>
  <c r="M389" i="11"/>
  <c r="O389" i="11"/>
  <c r="P389" i="11"/>
  <c r="L390" i="11"/>
  <c r="M390" i="11"/>
  <c r="O390" i="11"/>
  <c r="P390" i="11"/>
  <c r="L391" i="11"/>
  <c r="N391" i="11" s="1"/>
  <c r="M391" i="11"/>
  <c r="O391" i="11"/>
  <c r="P391" i="11"/>
  <c r="L392" i="11"/>
  <c r="N392" i="11" s="1"/>
  <c r="M392" i="11"/>
  <c r="O392" i="11"/>
  <c r="P392" i="11"/>
  <c r="L393" i="11"/>
  <c r="N393" i="11" s="1"/>
  <c r="M393" i="11"/>
  <c r="O393" i="11"/>
  <c r="P393" i="11"/>
  <c r="L394" i="11"/>
  <c r="M394" i="11"/>
  <c r="O394" i="11"/>
  <c r="P394" i="11"/>
  <c r="L395" i="11"/>
  <c r="N395" i="11" s="1"/>
  <c r="M395" i="11"/>
  <c r="O395" i="11"/>
  <c r="P395" i="11"/>
  <c r="L396" i="11"/>
  <c r="M396" i="11"/>
  <c r="O396" i="11"/>
  <c r="P396" i="11"/>
  <c r="L397" i="11"/>
  <c r="N397" i="11" s="1"/>
  <c r="M397" i="11"/>
  <c r="O397" i="11"/>
  <c r="P397" i="11"/>
  <c r="L398" i="11"/>
  <c r="N398" i="11" s="1"/>
  <c r="M398" i="11"/>
  <c r="O398" i="11"/>
  <c r="P398" i="11"/>
  <c r="P13" i="11"/>
  <c r="M13" i="11"/>
  <c r="L13" i="11"/>
  <c r="L21" i="10"/>
  <c r="M21" i="10"/>
  <c r="O21" i="10"/>
  <c r="P21" i="10"/>
  <c r="L22" i="10"/>
  <c r="N22" i="10" s="1"/>
  <c r="M22" i="10"/>
  <c r="O22" i="10"/>
  <c r="P22" i="10"/>
  <c r="L23" i="10"/>
  <c r="M23" i="10"/>
  <c r="O23" i="10"/>
  <c r="P23" i="10"/>
  <c r="L24" i="10"/>
  <c r="M24" i="10"/>
  <c r="O24" i="10"/>
  <c r="P24" i="10"/>
  <c r="L25" i="10"/>
  <c r="M25" i="10"/>
  <c r="O25" i="10"/>
  <c r="P25" i="10"/>
  <c r="L26" i="10"/>
  <c r="M26" i="10"/>
  <c r="O26" i="10"/>
  <c r="P26" i="10"/>
  <c r="L27" i="10"/>
  <c r="M27" i="10"/>
  <c r="N27" i="10" s="1"/>
  <c r="O27" i="10"/>
  <c r="P27" i="10"/>
  <c r="L28" i="10"/>
  <c r="M28" i="10"/>
  <c r="N28" i="10"/>
  <c r="O28" i="10"/>
  <c r="P28" i="10"/>
  <c r="L29" i="10"/>
  <c r="N29" i="10" s="1"/>
  <c r="M29" i="10"/>
  <c r="O29" i="10"/>
  <c r="P29" i="10"/>
  <c r="L30" i="10"/>
  <c r="M30" i="10"/>
  <c r="N30" i="10"/>
  <c r="O30" i="10"/>
  <c r="P30" i="10"/>
  <c r="L31" i="10"/>
  <c r="N31" i="10" s="1"/>
  <c r="M31" i="10"/>
  <c r="O31" i="10"/>
  <c r="P31" i="10"/>
  <c r="L32" i="10"/>
  <c r="N32" i="10" s="1"/>
  <c r="M32" i="10"/>
  <c r="O32" i="10"/>
  <c r="P32" i="10"/>
  <c r="L33" i="10"/>
  <c r="M33" i="10"/>
  <c r="O33" i="10"/>
  <c r="P33" i="10"/>
  <c r="L34" i="10"/>
  <c r="N34" i="10" s="1"/>
  <c r="M34" i="10"/>
  <c r="O34" i="10"/>
  <c r="P34" i="10"/>
  <c r="L35" i="10"/>
  <c r="M35" i="10"/>
  <c r="O35" i="10"/>
  <c r="P35" i="10"/>
  <c r="L36" i="10"/>
  <c r="N36" i="10" s="1"/>
  <c r="M36" i="10"/>
  <c r="O36" i="10"/>
  <c r="P36" i="10"/>
  <c r="L37" i="10"/>
  <c r="M37" i="10"/>
  <c r="O37" i="10"/>
  <c r="P37" i="10"/>
  <c r="L38" i="10"/>
  <c r="N38" i="10" s="1"/>
  <c r="M38" i="10"/>
  <c r="O38" i="10"/>
  <c r="P38" i="10"/>
  <c r="L39" i="10"/>
  <c r="N39" i="10" s="1"/>
  <c r="M39" i="10"/>
  <c r="O39" i="10"/>
  <c r="P39" i="10"/>
  <c r="L40" i="10"/>
  <c r="M40" i="10"/>
  <c r="O40" i="10"/>
  <c r="P40" i="10"/>
  <c r="L41" i="10"/>
  <c r="M41" i="10"/>
  <c r="O41" i="10"/>
  <c r="P41" i="10"/>
  <c r="L42" i="10"/>
  <c r="M42" i="10"/>
  <c r="O42" i="10"/>
  <c r="P42" i="10"/>
  <c r="L43" i="10"/>
  <c r="M43" i="10"/>
  <c r="N43" i="10" s="1"/>
  <c r="O43" i="10"/>
  <c r="P43" i="10"/>
  <c r="L44" i="10"/>
  <c r="M44" i="10"/>
  <c r="N44" i="10" s="1"/>
  <c r="O44" i="10"/>
  <c r="P44" i="10"/>
  <c r="L45" i="10"/>
  <c r="M45" i="10"/>
  <c r="O45" i="10"/>
  <c r="P45" i="10"/>
  <c r="L46" i="10"/>
  <c r="M46" i="10"/>
  <c r="N46" i="10"/>
  <c r="O46" i="10"/>
  <c r="P46" i="10"/>
  <c r="L47" i="10"/>
  <c r="N47" i="10" s="1"/>
  <c r="M47" i="10"/>
  <c r="O47" i="10"/>
  <c r="P47" i="10"/>
  <c r="L48" i="10"/>
  <c r="M48" i="10"/>
  <c r="O48" i="10"/>
  <c r="P48" i="10"/>
  <c r="L49" i="10"/>
  <c r="M49" i="10"/>
  <c r="O49" i="10"/>
  <c r="P49" i="10"/>
  <c r="L50" i="10"/>
  <c r="M50" i="10"/>
  <c r="O50" i="10"/>
  <c r="P50" i="10"/>
  <c r="L51" i="10"/>
  <c r="M51" i="10"/>
  <c r="O51" i="10"/>
  <c r="P51" i="10"/>
  <c r="L52" i="10"/>
  <c r="N52" i="10" s="1"/>
  <c r="M52" i="10"/>
  <c r="O52" i="10"/>
  <c r="P52" i="10"/>
  <c r="L53" i="10"/>
  <c r="M53" i="10"/>
  <c r="O53" i="10"/>
  <c r="P53" i="10"/>
  <c r="L54" i="10"/>
  <c r="M54" i="10"/>
  <c r="O54" i="10"/>
  <c r="P54" i="10"/>
  <c r="L55" i="10"/>
  <c r="M55" i="10"/>
  <c r="N55" i="10" s="1"/>
  <c r="O55" i="10"/>
  <c r="P55" i="10"/>
  <c r="L56" i="10"/>
  <c r="M56" i="10"/>
  <c r="O56" i="10"/>
  <c r="P56" i="10"/>
  <c r="L57" i="10"/>
  <c r="M57" i="10"/>
  <c r="O57" i="10"/>
  <c r="P57" i="10"/>
  <c r="L58" i="10"/>
  <c r="M58" i="10"/>
  <c r="O58" i="10"/>
  <c r="P58" i="10"/>
  <c r="L59" i="10"/>
  <c r="M59" i="10"/>
  <c r="O59" i="10"/>
  <c r="P59" i="10"/>
  <c r="L60" i="10"/>
  <c r="M60" i="10"/>
  <c r="N60" i="10"/>
  <c r="O60" i="10"/>
  <c r="P60" i="10"/>
  <c r="L61" i="10"/>
  <c r="M61" i="10"/>
  <c r="O61" i="10"/>
  <c r="P61" i="10"/>
  <c r="L62" i="10"/>
  <c r="M62" i="10"/>
  <c r="O62" i="10"/>
  <c r="P62" i="10"/>
  <c r="L63" i="10"/>
  <c r="M63" i="10"/>
  <c r="O63" i="10"/>
  <c r="P63" i="10"/>
  <c r="L64" i="10"/>
  <c r="M64" i="10"/>
  <c r="O64" i="10"/>
  <c r="P64" i="10"/>
  <c r="L65" i="10"/>
  <c r="M65" i="10"/>
  <c r="O65" i="10"/>
  <c r="P65" i="10"/>
  <c r="L66" i="10"/>
  <c r="M66" i="10"/>
  <c r="O66" i="10"/>
  <c r="P66" i="10"/>
  <c r="L67" i="10"/>
  <c r="M67" i="10"/>
  <c r="O67" i="10"/>
  <c r="P67" i="10"/>
  <c r="L68" i="10"/>
  <c r="N68" i="10" s="1"/>
  <c r="M68" i="10"/>
  <c r="O68" i="10"/>
  <c r="P68" i="10"/>
  <c r="L69" i="10"/>
  <c r="N69" i="10" s="1"/>
  <c r="M69" i="10"/>
  <c r="O69" i="10"/>
  <c r="P69" i="10"/>
  <c r="L70" i="10"/>
  <c r="N70" i="10" s="1"/>
  <c r="M70" i="10"/>
  <c r="O70" i="10"/>
  <c r="P70" i="10"/>
  <c r="L71" i="10"/>
  <c r="M71" i="10"/>
  <c r="N71" i="10" s="1"/>
  <c r="O71" i="10"/>
  <c r="P71" i="10"/>
  <c r="L72" i="10"/>
  <c r="M72" i="10"/>
  <c r="O72" i="10"/>
  <c r="P72" i="10"/>
  <c r="L73" i="10"/>
  <c r="M73" i="10"/>
  <c r="O73" i="10"/>
  <c r="P73" i="10"/>
  <c r="L74" i="10"/>
  <c r="M74" i="10"/>
  <c r="O74" i="10"/>
  <c r="P74" i="10"/>
  <c r="L75" i="10"/>
  <c r="M75" i="10"/>
  <c r="O75" i="10"/>
  <c r="P75" i="10"/>
  <c r="L76" i="10"/>
  <c r="M76" i="10"/>
  <c r="O76" i="10"/>
  <c r="P76" i="10"/>
  <c r="L77" i="10"/>
  <c r="M77" i="10"/>
  <c r="O77" i="10"/>
  <c r="P77" i="10"/>
  <c r="L78" i="10"/>
  <c r="M78" i="10"/>
  <c r="O78" i="10"/>
  <c r="P78" i="10"/>
  <c r="L79" i="10"/>
  <c r="M79" i="10"/>
  <c r="N79" i="10"/>
  <c r="O79" i="10"/>
  <c r="P79" i="10"/>
  <c r="L80" i="10"/>
  <c r="M80" i="10"/>
  <c r="O80" i="10"/>
  <c r="P80" i="10"/>
  <c r="L81" i="10"/>
  <c r="M81" i="10"/>
  <c r="O81" i="10"/>
  <c r="P81" i="10"/>
  <c r="L82" i="10"/>
  <c r="M82" i="10"/>
  <c r="O82" i="10"/>
  <c r="P82" i="10"/>
  <c r="L83" i="10"/>
  <c r="M83" i="10"/>
  <c r="N83" i="10" s="1"/>
  <c r="O83" i="10"/>
  <c r="P83" i="10"/>
  <c r="L84" i="10"/>
  <c r="N84" i="10" s="1"/>
  <c r="M84" i="10"/>
  <c r="O84" i="10"/>
  <c r="P84" i="10"/>
  <c r="L85" i="10"/>
  <c r="M85" i="10"/>
  <c r="O85" i="10"/>
  <c r="P85" i="10"/>
  <c r="L86" i="10"/>
  <c r="N86" i="10" s="1"/>
  <c r="M86" i="10"/>
  <c r="O86" i="10"/>
  <c r="P86" i="10"/>
  <c r="L87" i="10"/>
  <c r="M87" i="10"/>
  <c r="O87" i="10"/>
  <c r="P87" i="10"/>
  <c r="L88" i="10"/>
  <c r="M88" i="10"/>
  <c r="O88" i="10"/>
  <c r="P88" i="10"/>
  <c r="L89" i="10"/>
  <c r="M89" i="10"/>
  <c r="O89" i="10"/>
  <c r="P89" i="10"/>
  <c r="L90" i="10"/>
  <c r="M90" i="10"/>
  <c r="O90" i="10"/>
  <c r="P90" i="10"/>
  <c r="L91" i="10"/>
  <c r="M91" i="10"/>
  <c r="O91" i="10"/>
  <c r="P91" i="10"/>
  <c r="L92" i="10"/>
  <c r="M92" i="10"/>
  <c r="N92" i="10"/>
  <c r="O92" i="10"/>
  <c r="P92" i="10"/>
  <c r="L93" i="10"/>
  <c r="M93" i="10"/>
  <c r="O93" i="10"/>
  <c r="P93" i="10"/>
  <c r="L94" i="10"/>
  <c r="N94" i="10" s="1"/>
  <c r="M94" i="10"/>
  <c r="O94" i="10"/>
  <c r="P94" i="10"/>
  <c r="L95" i="10"/>
  <c r="N95" i="10" s="1"/>
  <c r="M95" i="10"/>
  <c r="O95" i="10"/>
  <c r="P95" i="10"/>
  <c r="L96" i="10"/>
  <c r="N96" i="10" s="1"/>
  <c r="M96" i="10"/>
  <c r="O96" i="10"/>
  <c r="P96" i="10"/>
  <c r="L97" i="10"/>
  <c r="N97" i="10" s="1"/>
  <c r="M97" i="10"/>
  <c r="O97" i="10"/>
  <c r="P97" i="10"/>
  <c r="L98" i="10"/>
  <c r="N98" i="10" s="1"/>
  <c r="M98" i="10"/>
  <c r="O98" i="10"/>
  <c r="P98" i="10"/>
  <c r="L99" i="10"/>
  <c r="M99" i="10"/>
  <c r="O99" i="10"/>
  <c r="P99" i="10"/>
  <c r="L100" i="10"/>
  <c r="N100" i="10" s="1"/>
  <c r="M100" i="10"/>
  <c r="O100" i="10"/>
  <c r="P100" i="10"/>
  <c r="L101" i="10"/>
  <c r="M101" i="10"/>
  <c r="O101" i="10"/>
  <c r="P101" i="10"/>
  <c r="L102" i="10"/>
  <c r="N102" i="10" s="1"/>
  <c r="M102" i="10"/>
  <c r="O102" i="10"/>
  <c r="P102" i="10"/>
  <c r="L103" i="10"/>
  <c r="M103" i="10"/>
  <c r="N103" i="10" s="1"/>
  <c r="O103" i="10"/>
  <c r="P103" i="10"/>
  <c r="L104" i="10"/>
  <c r="M104" i="10"/>
  <c r="O104" i="10"/>
  <c r="P104" i="10"/>
  <c r="L105" i="10"/>
  <c r="M105" i="10"/>
  <c r="O105" i="10"/>
  <c r="P105" i="10"/>
  <c r="L106" i="10"/>
  <c r="M106" i="10"/>
  <c r="O106" i="10"/>
  <c r="P106" i="10"/>
  <c r="L107" i="10"/>
  <c r="M107" i="10"/>
  <c r="O107" i="10"/>
  <c r="P107" i="10"/>
  <c r="L108" i="10"/>
  <c r="M108" i="10"/>
  <c r="O108" i="10"/>
  <c r="P108" i="10"/>
  <c r="L109" i="10"/>
  <c r="N109" i="10" s="1"/>
  <c r="M109" i="10"/>
  <c r="O109" i="10"/>
  <c r="P109" i="10"/>
  <c r="L110" i="10"/>
  <c r="M110" i="10"/>
  <c r="N110" i="10"/>
  <c r="O110" i="10"/>
  <c r="P110" i="10"/>
  <c r="L111" i="10"/>
  <c r="N111" i="10" s="1"/>
  <c r="M111" i="10"/>
  <c r="O111" i="10"/>
  <c r="P111" i="10"/>
  <c r="L112" i="10"/>
  <c r="M112" i="10"/>
  <c r="O112" i="10"/>
  <c r="P112" i="10"/>
  <c r="L113" i="10"/>
  <c r="M113" i="10"/>
  <c r="O113" i="10"/>
  <c r="P113" i="10"/>
  <c r="L114" i="10"/>
  <c r="M114" i="10"/>
  <c r="O114" i="10"/>
  <c r="P114" i="10"/>
  <c r="L115" i="10"/>
  <c r="M115" i="10"/>
  <c r="O115" i="10"/>
  <c r="P115" i="10"/>
  <c r="L116" i="10"/>
  <c r="N116" i="10" s="1"/>
  <c r="M116" i="10"/>
  <c r="O116" i="10"/>
  <c r="P116" i="10"/>
  <c r="L117" i="10"/>
  <c r="N117" i="10" s="1"/>
  <c r="M117" i="10"/>
  <c r="O117" i="10"/>
  <c r="P117" i="10"/>
  <c r="L118" i="10"/>
  <c r="M118" i="10"/>
  <c r="O118" i="10"/>
  <c r="P118" i="10"/>
  <c r="L119" i="10"/>
  <c r="M119" i="10"/>
  <c r="N119" i="10"/>
  <c r="O119" i="10"/>
  <c r="P119" i="10"/>
  <c r="L120" i="10"/>
  <c r="M120" i="10"/>
  <c r="O120" i="10"/>
  <c r="P120" i="10"/>
  <c r="L121" i="10"/>
  <c r="M121" i="10"/>
  <c r="O121" i="10"/>
  <c r="P121" i="10"/>
  <c r="L122" i="10"/>
  <c r="N122" i="10" s="1"/>
  <c r="M122" i="10"/>
  <c r="O122" i="10"/>
  <c r="P122" i="10"/>
  <c r="L123" i="10"/>
  <c r="M123" i="10"/>
  <c r="N123" i="10" s="1"/>
  <c r="O123" i="10"/>
  <c r="P123" i="10"/>
  <c r="L124" i="10"/>
  <c r="M124" i="10"/>
  <c r="N124" i="10"/>
  <c r="O124" i="10"/>
  <c r="P124" i="10"/>
  <c r="L125" i="10"/>
  <c r="M125" i="10"/>
  <c r="O125" i="10"/>
  <c r="P125" i="10"/>
  <c r="L126" i="10"/>
  <c r="M126" i="10"/>
  <c r="O126" i="10"/>
  <c r="P126" i="10"/>
  <c r="L127" i="10"/>
  <c r="M127" i="10"/>
  <c r="O127" i="10"/>
  <c r="P127" i="10"/>
  <c r="L128" i="10"/>
  <c r="M128" i="10"/>
  <c r="O128" i="10"/>
  <c r="P128" i="10"/>
  <c r="L129" i="10"/>
  <c r="M129" i="10"/>
  <c r="O129" i="10"/>
  <c r="P129" i="10"/>
  <c r="L130" i="10"/>
  <c r="M130" i="10"/>
  <c r="O130" i="10"/>
  <c r="P130" i="10"/>
  <c r="L131" i="10"/>
  <c r="M131" i="10"/>
  <c r="O131" i="10"/>
  <c r="P131" i="10"/>
  <c r="L132" i="10"/>
  <c r="N132" i="10" s="1"/>
  <c r="M132" i="10"/>
  <c r="O132" i="10"/>
  <c r="P132" i="10"/>
  <c r="L133" i="10"/>
  <c r="N133" i="10" s="1"/>
  <c r="M133" i="10"/>
  <c r="O133" i="10"/>
  <c r="P133" i="10"/>
  <c r="L134" i="10"/>
  <c r="N134" i="10" s="1"/>
  <c r="M134" i="10"/>
  <c r="O134" i="10"/>
  <c r="P134" i="10"/>
  <c r="L135" i="10"/>
  <c r="M135" i="10"/>
  <c r="N135" i="10" s="1"/>
  <c r="O135" i="10"/>
  <c r="P135" i="10"/>
  <c r="L136" i="10"/>
  <c r="M136" i="10"/>
  <c r="O136" i="10"/>
  <c r="P136" i="10"/>
  <c r="L137" i="10"/>
  <c r="M137" i="10"/>
  <c r="O137" i="10"/>
  <c r="P137" i="10"/>
  <c r="L138" i="10"/>
  <c r="M138" i="10"/>
  <c r="O138" i="10"/>
  <c r="P138" i="10"/>
  <c r="L139" i="10"/>
  <c r="M139" i="10"/>
  <c r="O139" i="10"/>
  <c r="P139" i="10"/>
  <c r="L140" i="10"/>
  <c r="N140" i="10" s="1"/>
  <c r="M140" i="10"/>
  <c r="O140" i="10"/>
  <c r="P140" i="10"/>
  <c r="L141" i="10"/>
  <c r="M141" i="10"/>
  <c r="O141" i="10"/>
  <c r="P141" i="10"/>
  <c r="L142" i="10"/>
  <c r="N142" i="10" s="1"/>
  <c r="M142" i="10"/>
  <c r="O142" i="10"/>
  <c r="P142" i="10"/>
  <c r="L143" i="10"/>
  <c r="N143" i="10" s="1"/>
  <c r="M143" i="10"/>
  <c r="O143" i="10"/>
  <c r="P143" i="10"/>
  <c r="L144" i="10"/>
  <c r="M144" i="10"/>
  <c r="O144" i="10"/>
  <c r="P144" i="10"/>
  <c r="L145" i="10"/>
  <c r="M145" i="10"/>
  <c r="O145" i="10"/>
  <c r="P145" i="10"/>
  <c r="L146" i="10"/>
  <c r="M146" i="10"/>
  <c r="O146" i="10"/>
  <c r="P146" i="10"/>
  <c r="L147" i="10"/>
  <c r="M147" i="10"/>
  <c r="O147" i="10"/>
  <c r="P147" i="10"/>
  <c r="L148" i="10"/>
  <c r="M148" i="10"/>
  <c r="N148" i="10" s="1"/>
  <c r="O148" i="10"/>
  <c r="P148" i="10"/>
  <c r="L149" i="10"/>
  <c r="M149" i="10"/>
  <c r="O149" i="10"/>
  <c r="P149" i="10"/>
  <c r="L150" i="10"/>
  <c r="M150" i="10"/>
  <c r="O150" i="10"/>
  <c r="P150" i="10"/>
  <c r="L151" i="10"/>
  <c r="N151" i="10" s="1"/>
  <c r="M151" i="10"/>
  <c r="O151" i="10"/>
  <c r="P151" i="10"/>
  <c r="L152" i="10"/>
  <c r="M152" i="10"/>
  <c r="O152" i="10"/>
  <c r="P152" i="10"/>
  <c r="L153" i="10"/>
  <c r="N153" i="10" s="1"/>
  <c r="M153" i="10"/>
  <c r="O153" i="10"/>
  <c r="P153" i="10"/>
  <c r="L154" i="10"/>
  <c r="M154" i="10"/>
  <c r="O154" i="10"/>
  <c r="P154" i="10"/>
  <c r="L155" i="10"/>
  <c r="M155" i="10"/>
  <c r="O155" i="10"/>
  <c r="P155" i="10"/>
  <c r="L156" i="10"/>
  <c r="M156" i="10"/>
  <c r="N156" i="10"/>
  <c r="O156" i="10"/>
  <c r="P156" i="10"/>
  <c r="L157" i="10"/>
  <c r="M157" i="10"/>
  <c r="O157" i="10"/>
  <c r="P157" i="10"/>
  <c r="L158" i="10"/>
  <c r="N158" i="10" s="1"/>
  <c r="M158" i="10"/>
  <c r="O158" i="10"/>
  <c r="P158" i="10"/>
  <c r="L159" i="10"/>
  <c r="N159" i="10" s="1"/>
  <c r="M159" i="10"/>
  <c r="O159" i="10"/>
  <c r="P159" i="10"/>
  <c r="L160" i="10"/>
  <c r="N160" i="10" s="1"/>
  <c r="M160" i="10"/>
  <c r="O160" i="10"/>
  <c r="P160" i="10"/>
  <c r="L161" i="10"/>
  <c r="N161" i="10" s="1"/>
  <c r="M161" i="10"/>
  <c r="O161" i="10"/>
  <c r="P161" i="10"/>
  <c r="L162" i="10"/>
  <c r="N162" i="10" s="1"/>
  <c r="M162" i="10"/>
  <c r="O162" i="10"/>
  <c r="P162" i="10"/>
  <c r="L163" i="10"/>
  <c r="M163" i="10"/>
  <c r="O163" i="10"/>
  <c r="P163" i="10"/>
  <c r="L164" i="10"/>
  <c r="N164" i="10" s="1"/>
  <c r="M164" i="10"/>
  <c r="O164" i="10"/>
  <c r="P164" i="10"/>
  <c r="L165" i="10"/>
  <c r="M165" i="10"/>
  <c r="O165" i="10"/>
  <c r="P165" i="10"/>
  <c r="L166" i="10"/>
  <c r="N166" i="10" s="1"/>
  <c r="M166" i="10"/>
  <c r="O166" i="10"/>
  <c r="P166" i="10"/>
  <c r="L167" i="10"/>
  <c r="M167" i="10"/>
  <c r="N167" i="10"/>
  <c r="O167" i="10"/>
  <c r="P167" i="10"/>
  <c r="L168" i="10"/>
  <c r="N168" i="10" s="1"/>
  <c r="M168" i="10"/>
  <c r="O168" i="10"/>
  <c r="P168" i="10"/>
  <c r="L169" i="10"/>
  <c r="M169" i="10"/>
  <c r="O169" i="10"/>
  <c r="P169" i="10"/>
  <c r="L170" i="10"/>
  <c r="N170" i="10" s="1"/>
  <c r="M170" i="10"/>
  <c r="O170" i="10"/>
  <c r="P170" i="10"/>
  <c r="L171" i="10"/>
  <c r="M171" i="10"/>
  <c r="N171" i="10" s="1"/>
  <c r="O171" i="10"/>
  <c r="P171" i="10"/>
  <c r="L172" i="10"/>
  <c r="N172" i="10" s="1"/>
  <c r="M172" i="10"/>
  <c r="O172" i="10"/>
  <c r="P172" i="10"/>
  <c r="L173" i="10"/>
  <c r="M173" i="10"/>
  <c r="O173" i="10"/>
  <c r="P173" i="10"/>
  <c r="L174" i="10"/>
  <c r="M174" i="10"/>
  <c r="N174" i="10"/>
  <c r="O174" i="10"/>
  <c r="P174" i="10"/>
  <c r="L175" i="10"/>
  <c r="N175" i="10" s="1"/>
  <c r="M175" i="10"/>
  <c r="O175" i="10"/>
  <c r="P175" i="10"/>
  <c r="L176" i="10"/>
  <c r="M176" i="10"/>
  <c r="O176" i="10"/>
  <c r="P176" i="10"/>
  <c r="L177" i="10"/>
  <c r="M177" i="10"/>
  <c r="O177" i="10"/>
  <c r="P177" i="10"/>
  <c r="L178" i="10"/>
  <c r="M178" i="10"/>
  <c r="O178" i="10"/>
  <c r="P178" i="10"/>
  <c r="L179" i="10"/>
  <c r="M179" i="10"/>
  <c r="O179" i="10"/>
  <c r="P179" i="10"/>
  <c r="L180" i="10"/>
  <c r="N180" i="10" s="1"/>
  <c r="M180" i="10"/>
  <c r="O180" i="10"/>
  <c r="P180" i="10"/>
  <c r="L181" i="10"/>
  <c r="M181" i="10"/>
  <c r="O181" i="10"/>
  <c r="P181" i="10"/>
  <c r="L182" i="10"/>
  <c r="N182" i="10" s="1"/>
  <c r="M182" i="10"/>
  <c r="O182" i="10"/>
  <c r="P182" i="10"/>
  <c r="L183" i="10"/>
  <c r="N183" i="10" s="1"/>
  <c r="M183" i="10"/>
  <c r="O183" i="10"/>
  <c r="P183" i="10"/>
  <c r="L184" i="10"/>
  <c r="M184" i="10"/>
  <c r="O184" i="10"/>
  <c r="P184" i="10"/>
  <c r="L185" i="10"/>
  <c r="M185" i="10"/>
  <c r="O185" i="10"/>
  <c r="P185" i="10"/>
  <c r="L186" i="10"/>
  <c r="M186" i="10"/>
  <c r="O186" i="10"/>
  <c r="P186" i="10"/>
  <c r="L187" i="10"/>
  <c r="M187" i="10"/>
  <c r="O187" i="10"/>
  <c r="P187" i="10"/>
  <c r="L188" i="10"/>
  <c r="M188" i="10"/>
  <c r="N188" i="10"/>
  <c r="O188" i="10"/>
  <c r="P188" i="10"/>
  <c r="L189" i="10"/>
  <c r="M189" i="10"/>
  <c r="O189" i="10"/>
  <c r="P189" i="10"/>
  <c r="L190" i="10"/>
  <c r="M190" i="10"/>
  <c r="O190" i="10"/>
  <c r="P190" i="10"/>
  <c r="L191" i="10"/>
  <c r="M191" i="10"/>
  <c r="O191" i="10"/>
  <c r="P191" i="10"/>
  <c r="L192" i="10"/>
  <c r="M192" i="10"/>
  <c r="O192" i="10"/>
  <c r="P192" i="10"/>
  <c r="L193" i="10"/>
  <c r="M193" i="10"/>
  <c r="O193" i="10"/>
  <c r="P193" i="10"/>
  <c r="L194" i="10"/>
  <c r="M194" i="10"/>
  <c r="O194" i="10"/>
  <c r="P194" i="10"/>
  <c r="L195" i="10"/>
  <c r="M195" i="10"/>
  <c r="O195" i="10"/>
  <c r="P195" i="10"/>
  <c r="L196" i="10"/>
  <c r="N196" i="10" s="1"/>
  <c r="M196" i="10"/>
  <c r="O196" i="10"/>
  <c r="P196" i="10"/>
  <c r="L197" i="10"/>
  <c r="N197" i="10" s="1"/>
  <c r="M197" i="10"/>
  <c r="O197" i="10"/>
  <c r="P197" i="10"/>
  <c r="L198" i="10"/>
  <c r="N198" i="10" s="1"/>
  <c r="M198" i="10"/>
  <c r="O198" i="10"/>
  <c r="P198" i="10"/>
  <c r="L199" i="10"/>
  <c r="M199" i="10"/>
  <c r="N199" i="10" s="1"/>
  <c r="O199" i="10"/>
  <c r="P199" i="10"/>
  <c r="L200" i="10"/>
  <c r="M200" i="10"/>
  <c r="O200" i="10"/>
  <c r="P200" i="10"/>
  <c r="L201" i="10"/>
  <c r="M201" i="10"/>
  <c r="O201" i="10"/>
  <c r="P201" i="10"/>
  <c r="L202" i="10"/>
  <c r="M202" i="10"/>
  <c r="O202" i="10"/>
  <c r="P202" i="10"/>
  <c r="L203" i="10"/>
  <c r="M203" i="10"/>
  <c r="O203" i="10"/>
  <c r="P203" i="10"/>
  <c r="L204" i="10"/>
  <c r="M204" i="10"/>
  <c r="O204" i="10"/>
  <c r="P204" i="10"/>
  <c r="L205" i="10"/>
  <c r="N205" i="10" s="1"/>
  <c r="M205" i="10"/>
  <c r="O205" i="10"/>
  <c r="P205" i="10"/>
  <c r="L206" i="10"/>
  <c r="M206" i="10"/>
  <c r="O206" i="10"/>
  <c r="P206" i="10"/>
  <c r="L207" i="10"/>
  <c r="M207" i="10"/>
  <c r="N207" i="10"/>
  <c r="O207" i="10"/>
  <c r="P207" i="10"/>
  <c r="L208" i="10"/>
  <c r="M208" i="10"/>
  <c r="O208" i="10"/>
  <c r="P208" i="10"/>
  <c r="L209" i="10"/>
  <c r="M209" i="10"/>
  <c r="O209" i="10"/>
  <c r="P209" i="10"/>
  <c r="L210" i="10"/>
  <c r="M210" i="10"/>
  <c r="O210" i="10"/>
  <c r="P210" i="10"/>
  <c r="L211" i="10"/>
  <c r="M211" i="10"/>
  <c r="N211" i="10" s="1"/>
  <c r="O211" i="10"/>
  <c r="P211" i="10"/>
  <c r="L212" i="10"/>
  <c r="N212" i="10" s="1"/>
  <c r="M212" i="10"/>
  <c r="O212" i="10"/>
  <c r="P212" i="10"/>
  <c r="L213" i="10"/>
  <c r="M213" i="10"/>
  <c r="O213" i="10"/>
  <c r="P213" i="10"/>
  <c r="L214" i="10"/>
  <c r="N214" i="10" s="1"/>
  <c r="M214" i="10"/>
  <c r="O214" i="10"/>
  <c r="P214" i="10"/>
  <c r="L215" i="10"/>
  <c r="M215" i="10"/>
  <c r="O215" i="10"/>
  <c r="P215" i="10"/>
  <c r="L216" i="10"/>
  <c r="M216" i="10"/>
  <c r="O216" i="10"/>
  <c r="P216" i="10"/>
  <c r="L217" i="10"/>
  <c r="M217" i="10"/>
  <c r="O217" i="10"/>
  <c r="P217" i="10"/>
  <c r="L218" i="10"/>
  <c r="M218" i="10"/>
  <c r="O218" i="10"/>
  <c r="P218" i="10"/>
  <c r="L219" i="10"/>
  <c r="M219" i="10"/>
  <c r="N219" i="10" s="1"/>
  <c r="O219" i="10"/>
  <c r="P219" i="10"/>
  <c r="L220" i="10"/>
  <c r="M220" i="10"/>
  <c r="N220" i="10"/>
  <c r="O220" i="10"/>
  <c r="P220" i="10"/>
  <c r="L221" i="10"/>
  <c r="M221" i="10"/>
  <c r="O221" i="10"/>
  <c r="P221" i="10"/>
  <c r="L222" i="10"/>
  <c r="N222" i="10" s="1"/>
  <c r="M222" i="10"/>
  <c r="O222" i="10"/>
  <c r="P222" i="10"/>
  <c r="L223" i="10"/>
  <c r="N223" i="10" s="1"/>
  <c r="M223" i="10"/>
  <c r="O223" i="10"/>
  <c r="P223" i="10"/>
  <c r="L224" i="10"/>
  <c r="N224" i="10" s="1"/>
  <c r="M224" i="10"/>
  <c r="O224" i="10"/>
  <c r="P224" i="10"/>
  <c r="L225" i="10"/>
  <c r="N225" i="10" s="1"/>
  <c r="M225" i="10"/>
  <c r="O225" i="10"/>
  <c r="P225" i="10"/>
  <c r="L226" i="10"/>
  <c r="N226" i="10" s="1"/>
  <c r="M226" i="10"/>
  <c r="O226" i="10"/>
  <c r="P226" i="10"/>
  <c r="L227" i="10"/>
  <c r="M227" i="10"/>
  <c r="O227" i="10"/>
  <c r="P227" i="10"/>
  <c r="L228" i="10"/>
  <c r="N228" i="10" s="1"/>
  <c r="M228" i="10"/>
  <c r="O228" i="10"/>
  <c r="P228" i="10"/>
  <c r="L229" i="10"/>
  <c r="M229" i="10"/>
  <c r="O229" i="10"/>
  <c r="P229" i="10"/>
  <c r="L230" i="10"/>
  <c r="N230" i="10" s="1"/>
  <c r="M230" i="10"/>
  <c r="O230" i="10"/>
  <c r="P230" i="10"/>
  <c r="L231" i="10"/>
  <c r="N231" i="10" s="1"/>
  <c r="M231" i="10"/>
  <c r="O231" i="10"/>
  <c r="P231" i="10"/>
  <c r="L232" i="10"/>
  <c r="M232" i="10"/>
  <c r="O232" i="10"/>
  <c r="P232" i="10"/>
  <c r="L233" i="10"/>
  <c r="M233" i="10"/>
  <c r="O233" i="10"/>
  <c r="P233" i="10"/>
  <c r="L234" i="10"/>
  <c r="M234" i="10"/>
  <c r="O234" i="10"/>
  <c r="P234" i="10"/>
  <c r="L235" i="10"/>
  <c r="M235" i="10"/>
  <c r="O235" i="10"/>
  <c r="P235" i="10"/>
  <c r="L236" i="10"/>
  <c r="M236" i="10"/>
  <c r="O236" i="10"/>
  <c r="P236" i="10"/>
  <c r="L237" i="10"/>
  <c r="N237" i="10" s="1"/>
  <c r="M237" i="10"/>
  <c r="O237" i="10"/>
  <c r="P237" i="10"/>
  <c r="L238" i="10"/>
  <c r="M238" i="10"/>
  <c r="N238" i="10"/>
  <c r="O238" i="10"/>
  <c r="P238" i="10"/>
  <c r="L239" i="10"/>
  <c r="N239" i="10" s="1"/>
  <c r="M239" i="10"/>
  <c r="O239" i="10"/>
  <c r="P239" i="10"/>
  <c r="L240" i="10"/>
  <c r="M240" i="10"/>
  <c r="O240" i="10"/>
  <c r="P240" i="10"/>
  <c r="L241" i="10"/>
  <c r="M241" i="10"/>
  <c r="O241" i="10"/>
  <c r="P241" i="10"/>
  <c r="L242" i="10"/>
  <c r="M242" i="10"/>
  <c r="O242" i="10"/>
  <c r="P242" i="10"/>
  <c r="L243" i="10"/>
  <c r="M243" i="10"/>
  <c r="O243" i="10"/>
  <c r="P243" i="10"/>
  <c r="L244" i="10"/>
  <c r="N244" i="10" s="1"/>
  <c r="M244" i="10"/>
  <c r="O244" i="10"/>
  <c r="P244" i="10"/>
  <c r="L245" i="10"/>
  <c r="N245" i="10" s="1"/>
  <c r="M245" i="10"/>
  <c r="O245" i="10"/>
  <c r="P245" i="10"/>
  <c r="L246" i="10"/>
  <c r="M246" i="10"/>
  <c r="O246" i="10"/>
  <c r="P246" i="10"/>
  <c r="L247" i="10"/>
  <c r="M247" i="10"/>
  <c r="N247" i="10"/>
  <c r="O247" i="10"/>
  <c r="P247" i="10"/>
  <c r="L248" i="10"/>
  <c r="N248" i="10" s="1"/>
  <c r="M248" i="10"/>
  <c r="O248" i="10"/>
  <c r="P248" i="10"/>
  <c r="L249" i="10"/>
  <c r="M249" i="10"/>
  <c r="O249" i="10"/>
  <c r="P249" i="10"/>
  <c r="L250" i="10"/>
  <c r="N250" i="10" s="1"/>
  <c r="M250" i="10"/>
  <c r="O250" i="10"/>
  <c r="P250" i="10"/>
  <c r="L251" i="10"/>
  <c r="M251" i="10"/>
  <c r="N251" i="10" s="1"/>
  <c r="O251" i="10"/>
  <c r="P251" i="10"/>
  <c r="L252" i="10"/>
  <c r="N252" i="10" s="1"/>
  <c r="M252" i="10"/>
  <c r="O252" i="10"/>
  <c r="P252" i="10"/>
  <c r="L253" i="10"/>
  <c r="M253" i="10"/>
  <c r="O253" i="10"/>
  <c r="P253" i="10"/>
  <c r="L254" i="10"/>
  <c r="N254" i="10" s="1"/>
  <c r="M254" i="10"/>
  <c r="O254" i="10"/>
  <c r="P254" i="10"/>
  <c r="L255" i="10"/>
  <c r="M255" i="10"/>
  <c r="O255" i="10"/>
  <c r="P255" i="10"/>
  <c r="L256" i="10"/>
  <c r="N256" i="10" s="1"/>
  <c r="M256" i="10"/>
  <c r="O256" i="10"/>
  <c r="P256" i="10"/>
  <c r="L257" i="10"/>
  <c r="M257" i="10"/>
  <c r="O257" i="10"/>
  <c r="P257" i="10"/>
  <c r="L258" i="10"/>
  <c r="N258" i="10" s="1"/>
  <c r="M258" i="10"/>
  <c r="O258" i="10"/>
  <c r="P258" i="10"/>
  <c r="L259" i="10"/>
  <c r="M259" i="10"/>
  <c r="O259" i="10"/>
  <c r="P259" i="10"/>
  <c r="L260" i="10"/>
  <c r="M260" i="10"/>
  <c r="N260" i="10"/>
  <c r="O260" i="10"/>
  <c r="P260" i="10"/>
  <c r="L261" i="10"/>
  <c r="M261" i="10"/>
  <c r="O261" i="10"/>
  <c r="P261" i="10"/>
  <c r="L262" i="10"/>
  <c r="N262" i="10" s="1"/>
  <c r="M262" i="10"/>
  <c r="O262" i="10"/>
  <c r="P262" i="10"/>
  <c r="L263" i="10"/>
  <c r="N263" i="10" s="1"/>
  <c r="M263" i="10"/>
  <c r="O263" i="10"/>
  <c r="P263" i="10"/>
  <c r="L264" i="10"/>
  <c r="M264" i="10"/>
  <c r="O264" i="10"/>
  <c r="P264" i="10"/>
  <c r="L265" i="10"/>
  <c r="N265" i="10" s="1"/>
  <c r="M265" i="10"/>
  <c r="O265" i="10"/>
  <c r="P265" i="10"/>
  <c r="L266" i="10"/>
  <c r="M266" i="10"/>
  <c r="O266" i="10"/>
  <c r="P266" i="10"/>
  <c r="L267" i="10"/>
  <c r="M267" i="10"/>
  <c r="O267" i="10"/>
  <c r="P267" i="10"/>
  <c r="L268" i="10"/>
  <c r="N268" i="10" s="1"/>
  <c r="M268" i="10"/>
  <c r="O268" i="10"/>
  <c r="P268" i="10"/>
  <c r="L269" i="10"/>
  <c r="N269" i="10" s="1"/>
  <c r="M269" i="10"/>
  <c r="O269" i="10"/>
  <c r="P269" i="10"/>
  <c r="L270" i="10"/>
  <c r="N270" i="10" s="1"/>
  <c r="M270" i="10"/>
  <c r="O270" i="10"/>
  <c r="P270" i="10"/>
  <c r="L271" i="10"/>
  <c r="N271" i="10" s="1"/>
  <c r="M271" i="10"/>
  <c r="O271" i="10"/>
  <c r="P271" i="10"/>
  <c r="L272" i="10"/>
  <c r="M272" i="10"/>
  <c r="O272" i="10"/>
  <c r="P272" i="10"/>
  <c r="L273" i="10"/>
  <c r="M273" i="10"/>
  <c r="O273" i="10"/>
  <c r="P273" i="10"/>
  <c r="L274" i="10"/>
  <c r="M274" i="10"/>
  <c r="O274" i="10"/>
  <c r="P274" i="10"/>
  <c r="L275" i="10"/>
  <c r="M275" i="10"/>
  <c r="N275" i="10" s="1"/>
  <c r="O275" i="10"/>
  <c r="P275" i="10"/>
  <c r="L276" i="10"/>
  <c r="N276" i="10" s="1"/>
  <c r="M276" i="10"/>
  <c r="O276" i="10"/>
  <c r="P276" i="10"/>
  <c r="L277" i="10"/>
  <c r="M277" i="10"/>
  <c r="O277" i="10"/>
  <c r="P277" i="10"/>
  <c r="L278" i="10"/>
  <c r="N278" i="10" s="1"/>
  <c r="M278" i="10"/>
  <c r="O278" i="10"/>
  <c r="P278" i="10"/>
  <c r="L279" i="10"/>
  <c r="M279" i="10"/>
  <c r="O279" i="10"/>
  <c r="P279" i="10"/>
  <c r="L280" i="10"/>
  <c r="M280" i="10"/>
  <c r="O280" i="10"/>
  <c r="P280" i="10"/>
  <c r="L281" i="10"/>
  <c r="M281" i="10"/>
  <c r="O281" i="10"/>
  <c r="P281" i="10"/>
  <c r="L282" i="10"/>
  <c r="M282" i="10"/>
  <c r="O282" i="10"/>
  <c r="P282" i="10"/>
  <c r="L283" i="10"/>
  <c r="M283" i="10"/>
  <c r="O283" i="10"/>
  <c r="P283" i="10"/>
  <c r="L284" i="10"/>
  <c r="M284" i="10"/>
  <c r="N284" i="10"/>
  <c r="O284" i="10"/>
  <c r="P284" i="10"/>
  <c r="L285" i="10"/>
  <c r="M285" i="10"/>
  <c r="O285" i="10"/>
  <c r="P285" i="10"/>
  <c r="L286" i="10"/>
  <c r="M286" i="10"/>
  <c r="N286" i="10"/>
  <c r="O286" i="10"/>
  <c r="P286" i="10"/>
  <c r="L287" i="10"/>
  <c r="M287" i="10"/>
  <c r="O287" i="10"/>
  <c r="P287" i="10"/>
  <c r="L288" i="10"/>
  <c r="M288" i="10"/>
  <c r="O288" i="10"/>
  <c r="P288" i="10"/>
  <c r="L289" i="10"/>
  <c r="M289" i="10"/>
  <c r="O289" i="10"/>
  <c r="P289" i="10"/>
  <c r="L290" i="10"/>
  <c r="M290" i="10"/>
  <c r="O290" i="10"/>
  <c r="P290" i="10"/>
  <c r="L291" i="10"/>
  <c r="M291" i="10"/>
  <c r="O291" i="10"/>
  <c r="P291" i="10"/>
  <c r="L292" i="10"/>
  <c r="M292" i="10"/>
  <c r="O292" i="10"/>
  <c r="P292" i="10"/>
  <c r="L293" i="10"/>
  <c r="M293" i="10"/>
  <c r="O293" i="10"/>
  <c r="P293" i="10"/>
  <c r="L294" i="10"/>
  <c r="N294" i="10" s="1"/>
  <c r="M294" i="10"/>
  <c r="O294" i="10"/>
  <c r="P294" i="10"/>
  <c r="L295" i="10"/>
  <c r="N295" i="10" s="1"/>
  <c r="M295" i="10"/>
  <c r="O295" i="10"/>
  <c r="P295" i="10"/>
  <c r="L296" i="10"/>
  <c r="M296" i="10"/>
  <c r="O296" i="10"/>
  <c r="P296" i="10"/>
  <c r="L297" i="10"/>
  <c r="M297" i="10"/>
  <c r="O297" i="10"/>
  <c r="P297" i="10"/>
  <c r="L298" i="10"/>
  <c r="M298" i="10"/>
  <c r="O298" i="10"/>
  <c r="P298" i="10"/>
  <c r="L299" i="10"/>
  <c r="M299" i="10"/>
  <c r="O299" i="10"/>
  <c r="P299" i="10"/>
  <c r="L300" i="10"/>
  <c r="M300" i="10"/>
  <c r="O300" i="10"/>
  <c r="P300" i="10"/>
  <c r="L301" i="10"/>
  <c r="M301" i="10"/>
  <c r="O301" i="10"/>
  <c r="P301" i="10"/>
  <c r="L302" i="10"/>
  <c r="N302" i="10" s="1"/>
  <c r="M302" i="10"/>
  <c r="O302" i="10"/>
  <c r="P302" i="10"/>
  <c r="L303" i="10"/>
  <c r="M303" i="10"/>
  <c r="N303" i="10"/>
  <c r="O303" i="10"/>
  <c r="P303" i="10"/>
  <c r="L304" i="10"/>
  <c r="M304" i="10"/>
  <c r="O304" i="10"/>
  <c r="P304" i="10"/>
  <c r="L305" i="10"/>
  <c r="M305" i="10"/>
  <c r="O305" i="10"/>
  <c r="P305" i="10"/>
  <c r="L306" i="10"/>
  <c r="M306" i="10"/>
  <c r="O306" i="10"/>
  <c r="P306" i="10"/>
  <c r="L307" i="10"/>
  <c r="M307" i="10"/>
  <c r="N307" i="10" s="1"/>
  <c r="O307" i="10"/>
  <c r="P307" i="10"/>
  <c r="L308" i="10"/>
  <c r="N308" i="10" s="1"/>
  <c r="M308" i="10"/>
  <c r="O308" i="10"/>
  <c r="P308" i="10"/>
  <c r="L309" i="10"/>
  <c r="N309" i="10" s="1"/>
  <c r="M309" i="10"/>
  <c r="O309" i="10"/>
  <c r="P309" i="10"/>
  <c r="L310" i="10"/>
  <c r="N310" i="10" s="1"/>
  <c r="M310" i="10"/>
  <c r="O310" i="10"/>
  <c r="P310" i="10"/>
  <c r="L311" i="10"/>
  <c r="N311" i="10" s="1"/>
  <c r="M311" i="10"/>
  <c r="O311" i="10"/>
  <c r="P311" i="10"/>
  <c r="L312" i="10"/>
  <c r="M312" i="10"/>
  <c r="O312" i="10"/>
  <c r="P312" i="10"/>
  <c r="L313" i="10"/>
  <c r="M313" i="10"/>
  <c r="O313" i="10"/>
  <c r="P313" i="10"/>
  <c r="L314" i="10"/>
  <c r="N314" i="10" s="1"/>
  <c r="M314" i="10"/>
  <c r="O314" i="10"/>
  <c r="P314" i="10"/>
  <c r="L315" i="10"/>
  <c r="M315" i="10"/>
  <c r="N315" i="10" s="1"/>
  <c r="O315" i="10"/>
  <c r="P315" i="10"/>
  <c r="L316" i="10"/>
  <c r="M316" i="10"/>
  <c r="N316" i="10"/>
  <c r="O316" i="10"/>
  <c r="P316" i="10"/>
  <c r="L317" i="10"/>
  <c r="M317" i="10"/>
  <c r="O317" i="10"/>
  <c r="P317" i="10"/>
  <c r="L318" i="10"/>
  <c r="M318" i="10"/>
  <c r="O318" i="10"/>
  <c r="P318" i="10"/>
  <c r="L319" i="10"/>
  <c r="N319" i="10" s="1"/>
  <c r="M319" i="10"/>
  <c r="O319" i="10"/>
  <c r="P319" i="10"/>
  <c r="L320" i="10"/>
  <c r="M320" i="10"/>
  <c r="O320" i="10"/>
  <c r="P320" i="10"/>
  <c r="L321" i="10"/>
  <c r="N321" i="10" s="1"/>
  <c r="M321" i="10"/>
  <c r="O321" i="10"/>
  <c r="P321" i="10"/>
  <c r="L322" i="10"/>
  <c r="M322" i="10"/>
  <c r="O322" i="10"/>
  <c r="P322" i="10"/>
  <c r="L323" i="10"/>
  <c r="M323" i="10"/>
  <c r="O323" i="10"/>
  <c r="P323" i="10"/>
  <c r="L324" i="10"/>
  <c r="M324" i="10"/>
  <c r="N324" i="10"/>
  <c r="O324" i="10"/>
  <c r="P324" i="10"/>
  <c r="L325" i="10"/>
  <c r="M325" i="10"/>
  <c r="O325" i="10"/>
  <c r="P325" i="10"/>
  <c r="L326" i="10"/>
  <c r="N326" i="10" s="1"/>
  <c r="M326" i="10"/>
  <c r="O326" i="10"/>
  <c r="P326" i="10"/>
  <c r="L327" i="10"/>
  <c r="N327" i="10" s="1"/>
  <c r="M327" i="10"/>
  <c r="O327" i="10"/>
  <c r="P327" i="10"/>
  <c r="L328" i="10"/>
  <c r="M328" i="10"/>
  <c r="O328" i="10"/>
  <c r="P328" i="10"/>
  <c r="L329" i="10"/>
  <c r="N329" i="10" s="1"/>
  <c r="M329" i="10"/>
  <c r="O329" i="10"/>
  <c r="P329" i="10"/>
  <c r="L330" i="10"/>
  <c r="M330" i="10"/>
  <c r="O330" i="10"/>
  <c r="P330" i="10"/>
  <c r="L331" i="10"/>
  <c r="M331" i="10"/>
  <c r="O331" i="10"/>
  <c r="P331" i="10"/>
  <c r="L332" i="10"/>
  <c r="N332" i="10" s="1"/>
  <c r="M332" i="10"/>
  <c r="O332" i="10"/>
  <c r="P332" i="10"/>
  <c r="L333" i="10"/>
  <c r="N333" i="10" s="1"/>
  <c r="M333" i="10"/>
  <c r="O333" i="10"/>
  <c r="P333" i="10"/>
  <c r="L334" i="10"/>
  <c r="N334" i="10" s="1"/>
  <c r="M334" i="10"/>
  <c r="O334" i="10"/>
  <c r="P334" i="10"/>
  <c r="L335" i="10"/>
  <c r="N335" i="10" s="1"/>
  <c r="M335" i="10"/>
  <c r="O335" i="10"/>
  <c r="P335" i="10"/>
  <c r="L336" i="10"/>
  <c r="M336" i="10"/>
  <c r="O336" i="10"/>
  <c r="P336" i="10"/>
  <c r="L337" i="10"/>
  <c r="M337" i="10"/>
  <c r="O337" i="10"/>
  <c r="P337" i="10"/>
  <c r="L338" i="10"/>
  <c r="M338" i="10"/>
  <c r="O338" i="10"/>
  <c r="P338" i="10"/>
  <c r="L339" i="10"/>
  <c r="M339" i="10"/>
  <c r="N339" i="10" s="1"/>
  <c r="O339" i="10"/>
  <c r="P339" i="10"/>
  <c r="L340" i="10"/>
  <c r="M340" i="10"/>
  <c r="O340" i="10"/>
  <c r="P340" i="10"/>
  <c r="L341" i="10"/>
  <c r="M341" i="10"/>
  <c r="O341" i="10"/>
  <c r="P341" i="10"/>
  <c r="L342" i="10"/>
  <c r="M342" i="10"/>
  <c r="O342" i="10"/>
  <c r="P342" i="10"/>
  <c r="L343" i="10"/>
  <c r="N343" i="10" s="1"/>
  <c r="M343" i="10"/>
  <c r="O343" i="10"/>
  <c r="P343" i="10"/>
  <c r="L344" i="10"/>
  <c r="M344" i="10"/>
  <c r="O344" i="10"/>
  <c r="P344" i="10"/>
  <c r="L345" i="10"/>
  <c r="N345" i="10" s="1"/>
  <c r="M345" i="10"/>
  <c r="O345" i="10"/>
  <c r="P345" i="10"/>
  <c r="L346" i="10"/>
  <c r="M346" i="10"/>
  <c r="O346" i="10"/>
  <c r="P346" i="10"/>
  <c r="L347" i="10"/>
  <c r="M347" i="10"/>
  <c r="O347" i="10"/>
  <c r="P347" i="10"/>
  <c r="L348" i="10"/>
  <c r="N348" i="10" s="1"/>
  <c r="M348" i="10"/>
  <c r="O348" i="10"/>
  <c r="P348" i="10"/>
  <c r="L349" i="10"/>
  <c r="M349" i="10"/>
  <c r="O349" i="10"/>
  <c r="P349" i="10"/>
  <c r="L350" i="10"/>
  <c r="M350" i="10"/>
  <c r="N350" i="10"/>
  <c r="O350" i="10"/>
  <c r="P350" i="10"/>
  <c r="L351" i="10"/>
  <c r="M351" i="10"/>
  <c r="O351" i="10"/>
  <c r="P351" i="10"/>
  <c r="L352" i="10"/>
  <c r="M352" i="10"/>
  <c r="O352" i="10"/>
  <c r="P352" i="10"/>
  <c r="L353" i="10"/>
  <c r="M353" i="10"/>
  <c r="O353" i="10"/>
  <c r="P353" i="10"/>
  <c r="L354" i="10"/>
  <c r="M354" i="10"/>
  <c r="O354" i="10"/>
  <c r="P354" i="10"/>
  <c r="L355" i="10"/>
  <c r="M355" i="10"/>
  <c r="O355" i="10"/>
  <c r="P355" i="10"/>
  <c r="L356" i="10"/>
  <c r="M356" i="10"/>
  <c r="O356" i="10"/>
  <c r="P356" i="10"/>
  <c r="L357" i="10"/>
  <c r="M357" i="10"/>
  <c r="O357" i="10"/>
  <c r="P357" i="10"/>
  <c r="L358" i="10"/>
  <c r="N358" i="10" s="1"/>
  <c r="M358" i="10"/>
  <c r="O358" i="10"/>
  <c r="P358" i="10"/>
  <c r="L359" i="10"/>
  <c r="N359" i="10" s="1"/>
  <c r="M359" i="10"/>
  <c r="O359" i="10"/>
  <c r="P359" i="10"/>
  <c r="L360" i="10"/>
  <c r="M360" i="10"/>
  <c r="O360" i="10"/>
  <c r="P360" i="10"/>
  <c r="L361" i="10"/>
  <c r="M361" i="10"/>
  <c r="O361" i="10"/>
  <c r="P361" i="10"/>
  <c r="L362" i="10"/>
  <c r="N362" i="10" s="1"/>
  <c r="M362" i="10"/>
  <c r="O362" i="10"/>
  <c r="P362" i="10"/>
  <c r="L363" i="10"/>
  <c r="M363" i="10"/>
  <c r="N363" i="10" s="1"/>
  <c r="O363" i="10"/>
  <c r="P363" i="10"/>
  <c r="L364" i="10"/>
  <c r="N364" i="10" s="1"/>
  <c r="M364" i="10"/>
  <c r="O364" i="10"/>
  <c r="P364" i="10"/>
  <c r="L365" i="10"/>
  <c r="M365" i="10"/>
  <c r="O365" i="10"/>
  <c r="P365" i="10"/>
  <c r="L366" i="10"/>
  <c r="M366" i="10"/>
  <c r="N366" i="10"/>
  <c r="O366" i="10"/>
  <c r="P366" i="10"/>
  <c r="L367" i="10"/>
  <c r="N367" i="10" s="1"/>
  <c r="M367" i="10"/>
  <c r="O367" i="10"/>
  <c r="P367" i="10"/>
  <c r="L368" i="10"/>
  <c r="M368" i="10"/>
  <c r="O368" i="10"/>
  <c r="P368" i="10"/>
  <c r="L369" i="10"/>
  <c r="N369" i="10" s="1"/>
  <c r="M369" i="10"/>
  <c r="O369" i="10"/>
  <c r="P369" i="10"/>
  <c r="L370" i="10"/>
  <c r="M370" i="10"/>
  <c r="O370" i="10"/>
  <c r="P370" i="10"/>
  <c r="L371" i="10"/>
  <c r="M371" i="10"/>
  <c r="O371" i="10"/>
  <c r="P371" i="10"/>
  <c r="L372" i="10"/>
  <c r="M372" i="10"/>
  <c r="N372" i="10"/>
  <c r="O372" i="10"/>
  <c r="P372" i="10"/>
  <c r="L373" i="10"/>
  <c r="M373" i="10"/>
  <c r="O373" i="10"/>
  <c r="P373" i="10"/>
  <c r="L374" i="10"/>
  <c r="M374" i="10"/>
  <c r="O374" i="10"/>
  <c r="P374" i="10"/>
  <c r="L375" i="10"/>
  <c r="N375" i="10" s="1"/>
  <c r="M375" i="10"/>
  <c r="O375" i="10"/>
  <c r="P375" i="10"/>
  <c r="L376" i="10"/>
  <c r="M376" i="10"/>
  <c r="O376" i="10"/>
  <c r="P376" i="10"/>
  <c r="L377" i="10"/>
  <c r="M377" i="10"/>
  <c r="O377" i="10"/>
  <c r="P377" i="10"/>
  <c r="L378" i="10"/>
  <c r="M378" i="10"/>
  <c r="O378" i="10"/>
  <c r="P378" i="10"/>
  <c r="L379" i="10"/>
  <c r="M379" i="10"/>
  <c r="O379" i="10"/>
  <c r="P379" i="10"/>
  <c r="L380" i="10"/>
  <c r="N380" i="10" s="1"/>
  <c r="M380" i="10"/>
  <c r="O380" i="10"/>
  <c r="P380" i="10"/>
  <c r="L381" i="10"/>
  <c r="M381" i="10"/>
  <c r="O381" i="10"/>
  <c r="P381" i="10"/>
  <c r="L382" i="10"/>
  <c r="M382" i="10"/>
  <c r="O382" i="10"/>
  <c r="P382" i="10"/>
  <c r="L383" i="10"/>
  <c r="N383" i="10" s="1"/>
  <c r="M383" i="10"/>
  <c r="O383" i="10"/>
  <c r="P383" i="10"/>
  <c r="L384" i="10"/>
  <c r="M384" i="10"/>
  <c r="O384" i="10"/>
  <c r="P384" i="10"/>
  <c r="L385" i="10"/>
  <c r="N385" i="10" s="1"/>
  <c r="M385" i="10"/>
  <c r="O385" i="10"/>
  <c r="P385" i="10"/>
  <c r="L386" i="10"/>
  <c r="M386" i="10"/>
  <c r="O386" i="10"/>
  <c r="P386" i="10"/>
  <c r="L387" i="10"/>
  <c r="M387" i="10"/>
  <c r="O387" i="10"/>
  <c r="P387" i="10"/>
  <c r="L388" i="10"/>
  <c r="N388" i="10" s="1"/>
  <c r="M388" i="10"/>
  <c r="O388" i="10"/>
  <c r="P388" i="10"/>
  <c r="L389" i="10"/>
  <c r="M389" i="10"/>
  <c r="O389" i="10"/>
  <c r="P389" i="10"/>
  <c r="L390" i="10"/>
  <c r="M390" i="10"/>
  <c r="N390" i="10"/>
  <c r="O390" i="10"/>
  <c r="P390" i="10"/>
  <c r="L391" i="10"/>
  <c r="M391" i="10"/>
  <c r="N391" i="10" s="1"/>
  <c r="O391" i="10"/>
  <c r="P391" i="10"/>
  <c r="L392" i="10"/>
  <c r="M392" i="10"/>
  <c r="O392" i="10"/>
  <c r="P392" i="10"/>
  <c r="L393" i="10"/>
  <c r="M393" i="10"/>
  <c r="O393" i="10"/>
  <c r="P393" i="10"/>
  <c r="L394" i="10"/>
  <c r="M394" i="10"/>
  <c r="O394" i="10"/>
  <c r="P394" i="10"/>
  <c r="L395" i="10"/>
  <c r="M395" i="10"/>
  <c r="O395" i="10"/>
  <c r="P395" i="10"/>
  <c r="L396" i="10"/>
  <c r="M396" i="10"/>
  <c r="O396" i="10"/>
  <c r="P396" i="10"/>
  <c r="L397" i="10"/>
  <c r="M397" i="10"/>
  <c r="O397" i="10"/>
  <c r="P397" i="10"/>
  <c r="L398" i="10"/>
  <c r="M398" i="10"/>
  <c r="O398" i="10"/>
  <c r="P398" i="10"/>
  <c r="P20" i="10"/>
  <c r="O20" i="10"/>
  <c r="M20" i="10"/>
  <c r="L20" i="10"/>
  <c r="N20" i="10" s="1"/>
  <c r="L14" i="1"/>
  <c r="O14" i="1" s="1"/>
  <c r="M14" i="1"/>
  <c r="P14" i="1"/>
  <c r="L15" i="1"/>
  <c r="N15" i="1" s="1"/>
  <c r="M15" i="1"/>
  <c r="O15" i="1"/>
  <c r="P15" i="1"/>
  <c r="L16" i="1"/>
  <c r="M16" i="1"/>
  <c r="O16" i="1"/>
  <c r="P16" i="1"/>
  <c r="L17" i="1"/>
  <c r="M17" i="1"/>
  <c r="O17" i="1"/>
  <c r="P17" i="1"/>
  <c r="L18" i="1"/>
  <c r="M18" i="1"/>
  <c r="O18" i="1"/>
  <c r="P18" i="1"/>
  <c r="L19" i="1"/>
  <c r="M19" i="1"/>
  <c r="O19" i="1"/>
  <c r="P19" i="1"/>
  <c r="L20" i="1"/>
  <c r="M20" i="1"/>
  <c r="O20" i="1"/>
  <c r="P20" i="1"/>
  <c r="L21" i="1"/>
  <c r="M21" i="1"/>
  <c r="O21" i="1"/>
  <c r="P21" i="1"/>
  <c r="L22" i="1"/>
  <c r="M22" i="1"/>
  <c r="O22" i="1"/>
  <c r="P22" i="1"/>
  <c r="L23" i="1"/>
  <c r="M23" i="1"/>
  <c r="N23" i="1" s="1"/>
  <c r="O23" i="1"/>
  <c r="P23" i="1"/>
  <c r="L24" i="1"/>
  <c r="M24" i="1"/>
  <c r="O24" i="1"/>
  <c r="P24" i="1"/>
  <c r="L25" i="1"/>
  <c r="M25" i="1"/>
  <c r="O25" i="1"/>
  <c r="P25" i="1"/>
  <c r="L26" i="1"/>
  <c r="M26" i="1"/>
  <c r="O26" i="1"/>
  <c r="P26" i="1"/>
  <c r="L27" i="1"/>
  <c r="M27" i="1"/>
  <c r="O27" i="1"/>
  <c r="P27" i="1"/>
  <c r="L28" i="1"/>
  <c r="M28" i="1"/>
  <c r="O28" i="1"/>
  <c r="P28" i="1"/>
  <c r="L29" i="1"/>
  <c r="M29" i="1"/>
  <c r="O29" i="1"/>
  <c r="P29" i="1"/>
  <c r="L30" i="1"/>
  <c r="M30" i="1"/>
  <c r="O30" i="1"/>
  <c r="P30" i="1"/>
  <c r="L31" i="1"/>
  <c r="M31" i="1"/>
  <c r="O31" i="1"/>
  <c r="P31" i="1"/>
  <c r="L32" i="1"/>
  <c r="M32" i="1"/>
  <c r="O32" i="1"/>
  <c r="P32" i="1"/>
  <c r="L33" i="1"/>
  <c r="M33" i="1"/>
  <c r="O33" i="1"/>
  <c r="P33" i="1"/>
  <c r="L34" i="1"/>
  <c r="M34" i="1"/>
  <c r="O34" i="1"/>
  <c r="P34" i="1"/>
  <c r="L35" i="1"/>
  <c r="M35" i="1"/>
  <c r="O35" i="1"/>
  <c r="P35" i="1"/>
  <c r="L36" i="1"/>
  <c r="M36" i="1"/>
  <c r="N36" i="1" s="1"/>
  <c r="O36" i="1"/>
  <c r="P36" i="1"/>
  <c r="L37" i="1"/>
  <c r="M37" i="1"/>
  <c r="O37" i="1"/>
  <c r="P37" i="1"/>
  <c r="L38" i="1"/>
  <c r="M38" i="1"/>
  <c r="O38" i="1"/>
  <c r="P38" i="1"/>
  <c r="L39" i="1"/>
  <c r="N39" i="1" s="1"/>
  <c r="M39" i="1"/>
  <c r="O39" i="1"/>
  <c r="P39" i="1"/>
  <c r="L40" i="1"/>
  <c r="N40" i="1" s="1"/>
  <c r="M40" i="1"/>
  <c r="O40" i="1"/>
  <c r="P40" i="1"/>
  <c r="L41" i="1"/>
  <c r="M41" i="1"/>
  <c r="O41" i="1"/>
  <c r="P41" i="1"/>
  <c r="L42" i="1"/>
  <c r="N42" i="1" s="1"/>
  <c r="M42" i="1"/>
  <c r="O42" i="1"/>
  <c r="P42" i="1"/>
  <c r="L43" i="1"/>
  <c r="M43" i="1"/>
  <c r="O43" i="1"/>
  <c r="P43" i="1"/>
  <c r="L44" i="1"/>
  <c r="M44" i="1"/>
  <c r="O44" i="1"/>
  <c r="P44" i="1"/>
  <c r="L45" i="1"/>
  <c r="M45" i="1"/>
  <c r="O45" i="1"/>
  <c r="P45" i="1"/>
  <c r="L46" i="1"/>
  <c r="N46" i="1" s="1"/>
  <c r="M46" i="1"/>
  <c r="O46" i="1"/>
  <c r="P46" i="1"/>
  <c r="L47" i="1"/>
  <c r="M47" i="1"/>
  <c r="O47" i="1"/>
  <c r="P47" i="1"/>
  <c r="L48" i="1"/>
  <c r="N48" i="1" s="1"/>
  <c r="M48" i="1"/>
  <c r="O48" i="1"/>
  <c r="P48" i="1"/>
  <c r="L49" i="1"/>
  <c r="M49" i="1"/>
  <c r="O49" i="1"/>
  <c r="P49" i="1"/>
  <c r="L50" i="1"/>
  <c r="M50" i="1"/>
  <c r="O50" i="1"/>
  <c r="P50" i="1"/>
  <c r="L51" i="1"/>
  <c r="M51" i="1"/>
  <c r="O51" i="1"/>
  <c r="P51" i="1"/>
  <c r="L52" i="1"/>
  <c r="M52" i="1"/>
  <c r="N52" i="1" s="1"/>
  <c r="O52" i="1"/>
  <c r="P52" i="1"/>
  <c r="L53" i="1"/>
  <c r="M53" i="1"/>
  <c r="O53" i="1"/>
  <c r="P53" i="1"/>
  <c r="L54" i="1"/>
  <c r="M54" i="1"/>
  <c r="O54" i="1"/>
  <c r="P54" i="1"/>
  <c r="L55" i="1"/>
  <c r="M55" i="1"/>
  <c r="O55" i="1"/>
  <c r="P55" i="1"/>
  <c r="L56" i="1"/>
  <c r="M56" i="1"/>
  <c r="O56" i="1"/>
  <c r="P56" i="1"/>
  <c r="L57" i="1"/>
  <c r="N57" i="1" s="1"/>
  <c r="M57" i="1"/>
  <c r="O57" i="1"/>
  <c r="P57" i="1"/>
  <c r="L58" i="1"/>
  <c r="M58" i="1"/>
  <c r="O58" i="1"/>
  <c r="P58" i="1"/>
  <c r="L59" i="1"/>
  <c r="N59" i="1" s="1"/>
  <c r="M59" i="1"/>
  <c r="O59" i="1"/>
  <c r="P59" i="1"/>
  <c r="L60" i="1"/>
  <c r="M60" i="1"/>
  <c r="O60" i="1"/>
  <c r="P60" i="1"/>
  <c r="L61" i="1"/>
  <c r="M61" i="1"/>
  <c r="O61" i="1"/>
  <c r="P61" i="1"/>
  <c r="L62" i="1"/>
  <c r="M62" i="1"/>
  <c r="O62" i="1"/>
  <c r="P62" i="1"/>
  <c r="L63" i="1"/>
  <c r="N63" i="1" s="1"/>
  <c r="M63" i="1"/>
  <c r="O63" i="1"/>
  <c r="P63" i="1"/>
  <c r="L64" i="1"/>
  <c r="M64" i="1"/>
  <c r="N64" i="1"/>
  <c r="O64" i="1"/>
  <c r="P64" i="1"/>
  <c r="L65" i="1"/>
  <c r="M65" i="1"/>
  <c r="O65" i="1"/>
  <c r="P65" i="1"/>
  <c r="L66" i="1"/>
  <c r="M66" i="1"/>
  <c r="O66" i="1"/>
  <c r="P66" i="1"/>
  <c r="L67" i="1"/>
  <c r="M67" i="1"/>
  <c r="O67" i="1"/>
  <c r="P67" i="1"/>
  <c r="L68" i="1"/>
  <c r="M68" i="1"/>
  <c r="N68" i="1" s="1"/>
  <c r="O68" i="1"/>
  <c r="P68" i="1"/>
  <c r="L69" i="1"/>
  <c r="M69" i="1"/>
  <c r="N69" i="1" s="1"/>
  <c r="O69" i="1"/>
  <c r="P69" i="1"/>
  <c r="L70" i="1"/>
  <c r="M70" i="1"/>
  <c r="O70" i="1"/>
  <c r="P70" i="1"/>
  <c r="L71" i="1"/>
  <c r="M71" i="1"/>
  <c r="N71" i="1"/>
  <c r="O71" i="1"/>
  <c r="P71" i="1"/>
  <c r="L72" i="1"/>
  <c r="N72" i="1" s="1"/>
  <c r="M72" i="1"/>
  <c r="O72" i="1"/>
  <c r="P72" i="1"/>
  <c r="L73" i="1"/>
  <c r="M73" i="1"/>
  <c r="O73" i="1"/>
  <c r="P73" i="1"/>
  <c r="L74" i="1"/>
  <c r="N74" i="1" s="1"/>
  <c r="M74" i="1"/>
  <c r="O74" i="1"/>
  <c r="P74" i="1"/>
  <c r="L75" i="1"/>
  <c r="M75" i="1"/>
  <c r="O75" i="1"/>
  <c r="P75" i="1"/>
  <c r="L76" i="1"/>
  <c r="M76" i="1"/>
  <c r="O76" i="1"/>
  <c r="P76" i="1"/>
  <c r="L77" i="1"/>
  <c r="M77" i="1"/>
  <c r="O77" i="1"/>
  <c r="P77" i="1"/>
  <c r="L78" i="1"/>
  <c r="N78" i="1" s="1"/>
  <c r="M78" i="1"/>
  <c r="O78" i="1"/>
  <c r="P78" i="1"/>
  <c r="L79" i="1"/>
  <c r="M79" i="1"/>
  <c r="O79" i="1"/>
  <c r="P79" i="1"/>
  <c r="L80" i="1"/>
  <c r="N80" i="1" s="1"/>
  <c r="M80" i="1"/>
  <c r="O80" i="1"/>
  <c r="P80" i="1"/>
  <c r="L81" i="1"/>
  <c r="M81" i="1"/>
  <c r="O81" i="1"/>
  <c r="P81" i="1"/>
  <c r="L82" i="1"/>
  <c r="M82" i="1"/>
  <c r="O82" i="1"/>
  <c r="P82" i="1"/>
  <c r="L83" i="1"/>
  <c r="M83" i="1"/>
  <c r="O83" i="1"/>
  <c r="P83" i="1"/>
  <c r="L84" i="1"/>
  <c r="M84" i="1"/>
  <c r="N84" i="1" s="1"/>
  <c r="O84" i="1"/>
  <c r="P84" i="1"/>
  <c r="L85" i="1"/>
  <c r="M85" i="1"/>
  <c r="N85" i="1" s="1"/>
  <c r="O85" i="1"/>
  <c r="P85" i="1"/>
  <c r="L86" i="1"/>
  <c r="M86" i="1"/>
  <c r="O86" i="1"/>
  <c r="P86" i="1"/>
  <c r="L87" i="1"/>
  <c r="M87" i="1"/>
  <c r="N87" i="1" s="1"/>
  <c r="O87" i="1"/>
  <c r="P87" i="1"/>
  <c r="L88" i="1"/>
  <c r="M88" i="1"/>
  <c r="O88" i="1"/>
  <c r="P88" i="1"/>
  <c r="L89" i="1"/>
  <c r="M89" i="1"/>
  <c r="O89" i="1"/>
  <c r="P89" i="1"/>
  <c r="L90" i="1"/>
  <c r="M90" i="1"/>
  <c r="O90" i="1"/>
  <c r="P90" i="1"/>
  <c r="L91" i="1"/>
  <c r="N91" i="1" s="1"/>
  <c r="M91" i="1"/>
  <c r="O91" i="1"/>
  <c r="P91" i="1"/>
  <c r="L92" i="1"/>
  <c r="M92" i="1"/>
  <c r="O92" i="1"/>
  <c r="P92" i="1"/>
  <c r="L93" i="1"/>
  <c r="N93" i="1" s="1"/>
  <c r="M93" i="1"/>
  <c r="O93" i="1"/>
  <c r="P93" i="1"/>
  <c r="L94" i="1"/>
  <c r="M94" i="1"/>
  <c r="O94" i="1"/>
  <c r="P94" i="1"/>
  <c r="L95" i="1"/>
  <c r="N95" i="1" s="1"/>
  <c r="M95" i="1"/>
  <c r="O95" i="1"/>
  <c r="P95" i="1"/>
  <c r="L96" i="1"/>
  <c r="N96" i="1" s="1"/>
  <c r="M96" i="1"/>
  <c r="O96" i="1"/>
  <c r="P96" i="1"/>
  <c r="L97" i="1"/>
  <c r="M97" i="1"/>
  <c r="O97" i="1"/>
  <c r="P97" i="1"/>
  <c r="L98" i="1"/>
  <c r="M98" i="1"/>
  <c r="O98" i="1"/>
  <c r="P98" i="1"/>
  <c r="L99" i="1"/>
  <c r="M99" i="1"/>
  <c r="O99" i="1"/>
  <c r="P99" i="1"/>
  <c r="L100" i="1"/>
  <c r="M100" i="1"/>
  <c r="O100" i="1"/>
  <c r="P100" i="1"/>
  <c r="L101" i="1"/>
  <c r="M101" i="1"/>
  <c r="O101" i="1"/>
  <c r="P101" i="1"/>
  <c r="L102" i="1"/>
  <c r="M102" i="1"/>
  <c r="O102" i="1"/>
  <c r="P102" i="1"/>
  <c r="L103" i="1"/>
  <c r="M103" i="1"/>
  <c r="N103" i="1"/>
  <c r="O103" i="1"/>
  <c r="P103" i="1"/>
  <c r="L104" i="1"/>
  <c r="M104" i="1"/>
  <c r="O104" i="1"/>
  <c r="P104" i="1"/>
  <c r="L105" i="1"/>
  <c r="M105" i="1"/>
  <c r="O105" i="1"/>
  <c r="P105" i="1"/>
  <c r="L106" i="1"/>
  <c r="M106" i="1"/>
  <c r="O106" i="1"/>
  <c r="P106" i="1"/>
  <c r="L107" i="1"/>
  <c r="M107" i="1"/>
  <c r="O107" i="1"/>
  <c r="P107" i="1"/>
  <c r="L108" i="1"/>
  <c r="M108" i="1"/>
  <c r="O108" i="1"/>
  <c r="P108" i="1"/>
  <c r="L109" i="1"/>
  <c r="M109" i="1"/>
  <c r="O109" i="1"/>
  <c r="P109" i="1"/>
  <c r="L110" i="1"/>
  <c r="N110" i="1" s="1"/>
  <c r="M110" i="1"/>
  <c r="O110" i="1"/>
  <c r="P110" i="1"/>
  <c r="L111" i="1"/>
  <c r="M111" i="1"/>
  <c r="O111" i="1"/>
  <c r="P111" i="1"/>
  <c r="L112" i="1"/>
  <c r="N112" i="1" s="1"/>
  <c r="M112" i="1"/>
  <c r="O112" i="1"/>
  <c r="P112" i="1"/>
  <c r="L113" i="1"/>
  <c r="M113" i="1"/>
  <c r="O113" i="1"/>
  <c r="P113" i="1"/>
  <c r="L114" i="1"/>
  <c r="M114" i="1"/>
  <c r="O114" i="1"/>
  <c r="P114" i="1"/>
  <c r="L115" i="1"/>
  <c r="M115" i="1"/>
  <c r="O115" i="1"/>
  <c r="P115" i="1"/>
  <c r="L116" i="1"/>
  <c r="M116" i="1"/>
  <c r="N116" i="1" s="1"/>
  <c r="O116" i="1"/>
  <c r="P116" i="1"/>
  <c r="L117" i="1"/>
  <c r="M117" i="1"/>
  <c r="O117" i="1"/>
  <c r="P117" i="1"/>
  <c r="L118" i="1"/>
  <c r="M118" i="1"/>
  <c r="O118" i="1"/>
  <c r="P118" i="1"/>
  <c r="L119" i="1"/>
  <c r="M119" i="1"/>
  <c r="O119" i="1"/>
  <c r="P119" i="1"/>
  <c r="L120" i="1"/>
  <c r="M120" i="1"/>
  <c r="O120" i="1"/>
  <c r="P120" i="1"/>
  <c r="L121" i="1"/>
  <c r="N121" i="1" s="1"/>
  <c r="M121" i="1"/>
  <c r="O121" i="1"/>
  <c r="P121" i="1"/>
  <c r="L122" i="1"/>
  <c r="M122" i="1"/>
  <c r="O122" i="1"/>
  <c r="P122" i="1"/>
  <c r="L123" i="1"/>
  <c r="N123" i="1" s="1"/>
  <c r="M123" i="1"/>
  <c r="O123" i="1"/>
  <c r="P123" i="1"/>
  <c r="L124" i="1"/>
  <c r="M124" i="1"/>
  <c r="O124" i="1"/>
  <c r="P124" i="1"/>
  <c r="L125" i="1"/>
  <c r="N125" i="1" s="1"/>
  <c r="M125" i="1"/>
  <c r="O125" i="1"/>
  <c r="P125" i="1"/>
  <c r="L126" i="1"/>
  <c r="M126" i="1"/>
  <c r="O126" i="1"/>
  <c r="P126" i="1"/>
  <c r="L127" i="1"/>
  <c r="N127" i="1" s="1"/>
  <c r="M127" i="1"/>
  <c r="O127" i="1"/>
  <c r="P127" i="1"/>
  <c r="L128" i="1"/>
  <c r="N128" i="1" s="1"/>
  <c r="M128" i="1"/>
  <c r="O128" i="1"/>
  <c r="P128" i="1"/>
  <c r="L129" i="1"/>
  <c r="M129" i="1"/>
  <c r="O129" i="1"/>
  <c r="P129" i="1"/>
  <c r="L130" i="1"/>
  <c r="M130" i="1"/>
  <c r="O130" i="1"/>
  <c r="P130" i="1"/>
  <c r="L131" i="1"/>
  <c r="M131" i="1"/>
  <c r="O131" i="1"/>
  <c r="P131" i="1"/>
  <c r="L132" i="1"/>
  <c r="M132" i="1"/>
  <c r="N132" i="1" s="1"/>
  <c r="O132" i="1"/>
  <c r="P132" i="1"/>
  <c r="L133" i="1"/>
  <c r="M133" i="1"/>
  <c r="O133" i="1"/>
  <c r="P133" i="1"/>
  <c r="L134" i="1"/>
  <c r="M134" i="1"/>
  <c r="O134" i="1"/>
  <c r="P134" i="1"/>
  <c r="L135" i="1"/>
  <c r="N135" i="1" s="1"/>
  <c r="M135" i="1"/>
  <c r="O135" i="1"/>
  <c r="P135" i="1"/>
  <c r="L136" i="1"/>
  <c r="M136" i="1"/>
  <c r="O136" i="1"/>
  <c r="P136" i="1"/>
  <c r="L137" i="1"/>
  <c r="N137" i="1" s="1"/>
  <c r="M137" i="1"/>
  <c r="O137" i="1"/>
  <c r="P137" i="1"/>
  <c r="L138" i="1"/>
  <c r="M138" i="1"/>
  <c r="O138" i="1"/>
  <c r="P138" i="1"/>
  <c r="L139" i="1"/>
  <c r="N139" i="1" s="1"/>
  <c r="M139" i="1"/>
  <c r="O139" i="1"/>
  <c r="P139" i="1"/>
  <c r="L140" i="1"/>
  <c r="M140" i="1"/>
  <c r="O140" i="1"/>
  <c r="P140" i="1"/>
  <c r="L141" i="1"/>
  <c r="N141" i="1" s="1"/>
  <c r="M141" i="1"/>
  <c r="O141" i="1"/>
  <c r="P141" i="1"/>
  <c r="L142" i="1"/>
  <c r="M142" i="1"/>
  <c r="O142" i="1"/>
  <c r="P142" i="1"/>
  <c r="L143" i="1"/>
  <c r="N143" i="1" s="1"/>
  <c r="M143" i="1"/>
  <c r="O143" i="1"/>
  <c r="P143" i="1"/>
  <c r="L144" i="1"/>
  <c r="M144" i="1"/>
  <c r="N144" i="1"/>
  <c r="O144" i="1"/>
  <c r="P144" i="1"/>
  <c r="L145" i="1"/>
  <c r="M145" i="1"/>
  <c r="O145" i="1"/>
  <c r="P145" i="1"/>
  <c r="L146" i="1"/>
  <c r="M146" i="1"/>
  <c r="O146" i="1"/>
  <c r="P146" i="1"/>
  <c r="L147" i="1"/>
  <c r="M147" i="1"/>
  <c r="O147" i="1"/>
  <c r="P147" i="1"/>
  <c r="L148" i="1"/>
  <c r="M148" i="1"/>
  <c r="N148" i="1" s="1"/>
  <c r="O148" i="1"/>
  <c r="P148" i="1"/>
  <c r="L149" i="1"/>
  <c r="M149" i="1"/>
  <c r="N149" i="1" s="1"/>
  <c r="O149" i="1"/>
  <c r="P149" i="1"/>
  <c r="L150" i="1"/>
  <c r="M150" i="1"/>
  <c r="O150" i="1"/>
  <c r="P150" i="1"/>
  <c r="L151" i="1"/>
  <c r="M151" i="1"/>
  <c r="N151" i="1" s="1"/>
  <c r="O151" i="1"/>
  <c r="P151" i="1"/>
  <c r="L152" i="1"/>
  <c r="M152" i="1"/>
  <c r="O152" i="1"/>
  <c r="P152" i="1"/>
  <c r="L153" i="1"/>
  <c r="M153" i="1"/>
  <c r="O153" i="1"/>
  <c r="P153" i="1"/>
  <c r="L154" i="1"/>
  <c r="M154" i="1"/>
  <c r="O154" i="1"/>
  <c r="P154" i="1"/>
  <c r="L155" i="1"/>
  <c r="M155" i="1"/>
  <c r="O155" i="1"/>
  <c r="P155" i="1"/>
  <c r="L156" i="1"/>
  <c r="M156" i="1"/>
  <c r="O156" i="1"/>
  <c r="P156" i="1"/>
  <c r="L157" i="1"/>
  <c r="M157" i="1"/>
  <c r="O157" i="1"/>
  <c r="P157" i="1"/>
  <c r="L158" i="1"/>
  <c r="M158" i="1"/>
  <c r="O158" i="1"/>
  <c r="P158" i="1"/>
  <c r="L159" i="1"/>
  <c r="N159" i="1" s="1"/>
  <c r="M159" i="1"/>
  <c r="O159" i="1"/>
  <c r="P159" i="1"/>
  <c r="L160" i="1"/>
  <c r="M160" i="1"/>
  <c r="N160" i="1" s="1"/>
  <c r="O160" i="1"/>
  <c r="P160" i="1"/>
  <c r="L161" i="1"/>
  <c r="M161" i="1"/>
  <c r="O161" i="1"/>
  <c r="P161" i="1"/>
  <c r="L162" i="1"/>
  <c r="M162" i="1"/>
  <c r="O162" i="1"/>
  <c r="P162" i="1"/>
  <c r="L163" i="1"/>
  <c r="M163" i="1"/>
  <c r="O163" i="1"/>
  <c r="P163" i="1"/>
  <c r="L164" i="1"/>
  <c r="M164" i="1"/>
  <c r="O164" i="1"/>
  <c r="P164" i="1"/>
  <c r="L165" i="1"/>
  <c r="M165" i="1"/>
  <c r="N165" i="1" s="1"/>
  <c r="O165" i="1"/>
  <c r="P165" i="1"/>
  <c r="L166" i="1"/>
  <c r="M166" i="1"/>
  <c r="O166" i="1"/>
  <c r="P166" i="1"/>
  <c r="L167" i="1"/>
  <c r="N167" i="1" s="1"/>
  <c r="M167" i="1"/>
  <c r="O167" i="1"/>
  <c r="P167" i="1"/>
  <c r="L168" i="1"/>
  <c r="M168" i="1"/>
  <c r="O168" i="1"/>
  <c r="P168" i="1"/>
  <c r="L169" i="1"/>
  <c r="N169" i="1" s="1"/>
  <c r="M169" i="1"/>
  <c r="O169" i="1"/>
  <c r="P169" i="1"/>
  <c r="L170" i="1"/>
  <c r="M170" i="1"/>
  <c r="O170" i="1"/>
  <c r="P170" i="1"/>
  <c r="L171" i="1"/>
  <c r="N171" i="1" s="1"/>
  <c r="M171" i="1"/>
  <c r="O171" i="1"/>
  <c r="P171" i="1"/>
  <c r="L172" i="1"/>
  <c r="M172" i="1"/>
  <c r="O172" i="1"/>
  <c r="P172" i="1"/>
  <c r="L173" i="1"/>
  <c r="M173" i="1"/>
  <c r="O173" i="1"/>
  <c r="P173" i="1"/>
  <c r="L174" i="1"/>
  <c r="M174" i="1"/>
  <c r="O174" i="1"/>
  <c r="P174" i="1"/>
  <c r="L175" i="1"/>
  <c r="N175" i="1" s="1"/>
  <c r="M175" i="1"/>
  <c r="O175" i="1"/>
  <c r="P175" i="1"/>
  <c r="L176" i="1"/>
  <c r="M176" i="1"/>
  <c r="N176" i="1" s="1"/>
  <c r="O176" i="1"/>
  <c r="P176" i="1"/>
  <c r="L177" i="1"/>
  <c r="M177" i="1"/>
  <c r="O177" i="1"/>
  <c r="P177" i="1"/>
  <c r="L178" i="1"/>
  <c r="M178" i="1"/>
  <c r="O178" i="1"/>
  <c r="P178" i="1"/>
  <c r="L179" i="1"/>
  <c r="M179" i="1"/>
  <c r="O179" i="1"/>
  <c r="P179" i="1"/>
  <c r="L180" i="1"/>
  <c r="M180" i="1"/>
  <c r="O180" i="1"/>
  <c r="P180" i="1"/>
  <c r="L181" i="1"/>
  <c r="M181" i="1"/>
  <c r="N181" i="1" s="1"/>
  <c r="O181" i="1"/>
  <c r="P181" i="1"/>
  <c r="L182" i="1"/>
  <c r="M182" i="1"/>
  <c r="O182" i="1"/>
  <c r="P182" i="1"/>
  <c r="L183" i="1"/>
  <c r="M183" i="1"/>
  <c r="N183" i="1" s="1"/>
  <c r="O183" i="1"/>
  <c r="P183" i="1"/>
  <c r="L184" i="1"/>
  <c r="M184" i="1"/>
  <c r="O184" i="1"/>
  <c r="P184" i="1"/>
  <c r="L185" i="1"/>
  <c r="M185" i="1"/>
  <c r="O185" i="1"/>
  <c r="P185" i="1"/>
  <c r="L186" i="1"/>
  <c r="M186" i="1"/>
  <c r="O186" i="1"/>
  <c r="P186" i="1"/>
  <c r="L187" i="1"/>
  <c r="M187" i="1"/>
  <c r="O187" i="1"/>
  <c r="P187" i="1"/>
  <c r="L188" i="1"/>
  <c r="M188" i="1"/>
  <c r="O188" i="1"/>
  <c r="P188" i="1"/>
  <c r="L189" i="1"/>
  <c r="M189" i="1"/>
  <c r="O189" i="1"/>
  <c r="P189" i="1"/>
  <c r="L190" i="1"/>
  <c r="M190" i="1"/>
  <c r="O190" i="1"/>
  <c r="P190" i="1"/>
  <c r="L191" i="1"/>
  <c r="M191" i="1"/>
  <c r="O191" i="1"/>
  <c r="P191" i="1"/>
  <c r="L192" i="1"/>
  <c r="N192" i="1" s="1"/>
  <c r="M192" i="1"/>
  <c r="O192" i="1"/>
  <c r="P192" i="1"/>
  <c r="L193" i="1"/>
  <c r="N193" i="1" s="1"/>
  <c r="M193" i="1"/>
  <c r="O193" i="1"/>
  <c r="P193" i="1"/>
  <c r="L194" i="1"/>
  <c r="M194" i="1"/>
  <c r="O194" i="1"/>
  <c r="P194" i="1"/>
  <c r="L195" i="1"/>
  <c r="N195" i="1" s="1"/>
  <c r="M195" i="1"/>
  <c r="O195" i="1"/>
  <c r="P195" i="1"/>
  <c r="L196" i="1"/>
  <c r="M196" i="1"/>
  <c r="O196" i="1"/>
  <c r="P196" i="1"/>
  <c r="L197" i="1"/>
  <c r="M197" i="1"/>
  <c r="O197" i="1"/>
  <c r="P197" i="1"/>
  <c r="L198" i="1"/>
  <c r="M198" i="1"/>
  <c r="O198" i="1"/>
  <c r="P198" i="1"/>
  <c r="L199" i="1"/>
  <c r="M199" i="1"/>
  <c r="N199" i="1"/>
  <c r="O199" i="1"/>
  <c r="P199" i="1"/>
  <c r="L200" i="1"/>
  <c r="N200" i="1" s="1"/>
  <c r="M200" i="1"/>
  <c r="O200" i="1"/>
  <c r="P200" i="1"/>
  <c r="L201" i="1"/>
  <c r="M201" i="1"/>
  <c r="O201" i="1"/>
  <c r="P201" i="1"/>
  <c r="L202" i="1"/>
  <c r="N202" i="1" s="1"/>
  <c r="M202" i="1"/>
  <c r="O202" i="1"/>
  <c r="P202" i="1"/>
  <c r="L203" i="1"/>
  <c r="M203" i="1"/>
  <c r="O203" i="1"/>
  <c r="P203" i="1"/>
  <c r="L204" i="1"/>
  <c r="M204" i="1"/>
  <c r="O204" i="1"/>
  <c r="P204" i="1"/>
  <c r="L205" i="1"/>
  <c r="M205" i="1"/>
  <c r="O205" i="1"/>
  <c r="P205" i="1"/>
  <c r="L206" i="1"/>
  <c r="N206" i="1" s="1"/>
  <c r="M206" i="1"/>
  <c r="O206" i="1"/>
  <c r="P206" i="1"/>
  <c r="L207" i="1"/>
  <c r="M207" i="1"/>
  <c r="O207" i="1"/>
  <c r="P207" i="1"/>
  <c r="L208" i="1"/>
  <c r="M208" i="1"/>
  <c r="O208" i="1"/>
  <c r="P208" i="1"/>
  <c r="L209" i="1"/>
  <c r="M209" i="1"/>
  <c r="O209" i="1"/>
  <c r="P209" i="1"/>
  <c r="L210" i="1"/>
  <c r="N210" i="1" s="1"/>
  <c r="M210" i="1"/>
  <c r="O210" i="1"/>
  <c r="P210" i="1"/>
  <c r="L211" i="1"/>
  <c r="M211" i="1"/>
  <c r="O211" i="1"/>
  <c r="P211" i="1"/>
  <c r="L212" i="1"/>
  <c r="M212" i="1"/>
  <c r="O212" i="1"/>
  <c r="P212" i="1"/>
  <c r="L213" i="1"/>
  <c r="M213" i="1"/>
  <c r="N213" i="1" s="1"/>
  <c r="O213" i="1"/>
  <c r="P213" i="1"/>
  <c r="L214" i="1"/>
  <c r="N214" i="1" s="1"/>
  <c r="M214" i="1"/>
  <c r="O214" i="1"/>
  <c r="P214" i="1"/>
  <c r="L215" i="1"/>
  <c r="M215" i="1"/>
  <c r="N215" i="1" s="1"/>
  <c r="O215" i="1"/>
  <c r="P215" i="1"/>
  <c r="L216" i="1"/>
  <c r="N216" i="1" s="1"/>
  <c r="M216" i="1"/>
  <c r="O216" i="1"/>
  <c r="P216" i="1"/>
  <c r="L217" i="1"/>
  <c r="M217" i="1"/>
  <c r="O217" i="1"/>
  <c r="P217" i="1"/>
  <c r="L218" i="1"/>
  <c r="N218" i="1" s="1"/>
  <c r="M218" i="1"/>
  <c r="O218" i="1"/>
  <c r="P218" i="1"/>
  <c r="L219" i="1"/>
  <c r="M219" i="1"/>
  <c r="O219" i="1"/>
  <c r="P219" i="1"/>
  <c r="L220" i="1"/>
  <c r="M220" i="1"/>
  <c r="O220" i="1"/>
  <c r="P220" i="1"/>
  <c r="L221" i="1"/>
  <c r="M221" i="1"/>
  <c r="O221" i="1"/>
  <c r="P221" i="1"/>
  <c r="L222" i="1"/>
  <c r="N222" i="1" s="1"/>
  <c r="M222" i="1"/>
  <c r="O222" i="1"/>
  <c r="P222" i="1"/>
  <c r="L223" i="1"/>
  <c r="M223" i="1"/>
  <c r="O223" i="1"/>
  <c r="P223" i="1"/>
  <c r="L224" i="1"/>
  <c r="M224" i="1"/>
  <c r="N224" i="1"/>
  <c r="O224" i="1"/>
  <c r="P224" i="1"/>
  <c r="L225" i="1"/>
  <c r="N225" i="1" s="1"/>
  <c r="M225" i="1"/>
  <c r="O225" i="1"/>
  <c r="P225" i="1"/>
  <c r="L226" i="1"/>
  <c r="M226" i="1"/>
  <c r="O226" i="1"/>
  <c r="P226" i="1"/>
  <c r="L227" i="1"/>
  <c r="N227" i="1" s="1"/>
  <c r="M227" i="1"/>
  <c r="O227" i="1"/>
  <c r="P227" i="1"/>
  <c r="L228" i="1"/>
  <c r="M228" i="1"/>
  <c r="N228" i="1" s="1"/>
  <c r="O228" i="1"/>
  <c r="P228" i="1"/>
  <c r="L229" i="1"/>
  <c r="M229" i="1"/>
  <c r="O229" i="1"/>
  <c r="P229" i="1"/>
  <c r="L230" i="1"/>
  <c r="M230" i="1"/>
  <c r="O230" i="1"/>
  <c r="P230" i="1"/>
  <c r="L231" i="1"/>
  <c r="N231" i="1" s="1"/>
  <c r="M231" i="1"/>
  <c r="O231" i="1"/>
  <c r="P231" i="1"/>
  <c r="L232" i="1"/>
  <c r="M232" i="1"/>
  <c r="O232" i="1"/>
  <c r="P232" i="1"/>
  <c r="L233" i="1"/>
  <c r="M233" i="1"/>
  <c r="O233" i="1"/>
  <c r="P233" i="1"/>
  <c r="L234" i="1"/>
  <c r="M234" i="1"/>
  <c r="O234" i="1"/>
  <c r="P234" i="1"/>
  <c r="L235" i="1"/>
  <c r="M235" i="1"/>
  <c r="O235" i="1"/>
  <c r="P235" i="1"/>
  <c r="L236" i="1"/>
  <c r="M236" i="1"/>
  <c r="O236" i="1"/>
  <c r="P236" i="1"/>
  <c r="L237" i="1"/>
  <c r="M237" i="1"/>
  <c r="N237" i="1" s="1"/>
  <c r="O237" i="1"/>
  <c r="P237" i="1"/>
  <c r="L238" i="1"/>
  <c r="M238" i="1"/>
  <c r="O238" i="1"/>
  <c r="P238" i="1"/>
  <c r="L239" i="1"/>
  <c r="N239" i="1" s="1"/>
  <c r="M239" i="1"/>
  <c r="O239" i="1"/>
  <c r="P239" i="1"/>
  <c r="L240" i="1"/>
  <c r="M240" i="1"/>
  <c r="N240" i="1"/>
  <c r="O240" i="1"/>
  <c r="P240" i="1"/>
  <c r="L241" i="1"/>
  <c r="N241" i="1" s="1"/>
  <c r="M241" i="1"/>
  <c r="O241" i="1"/>
  <c r="P241" i="1"/>
  <c r="L242" i="1"/>
  <c r="M242" i="1"/>
  <c r="O242" i="1"/>
  <c r="P242" i="1"/>
  <c r="L243" i="1"/>
  <c r="N243" i="1" s="1"/>
  <c r="M243" i="1"/>
  <c r="O243" i="1"/>
  <c r="P243" i="1"/>
  <c r="L244" i="1"/>
  <c r="M244" i="1"/>
  <c r="O244" i="1"/>
  <c r="P244" i="1"/>
  <c r="L245" i="1"/>
  <c r="M245" i="1"/>
  <c r="O245" i="1"/>
  <c r="P245" i="1"/>
  <c r="L246" i="1"/>
  <c r="M246" i="1"/>
  <c r="O246" i="1"/>
  <c r="P246" i="1"/>
  <c r="L247" i="1"/>
  <c r="N247" i="1" s="1"/>
  <c r="M247" i="1"/>
  <c r="O247" i="1"/>
  <c r="P247" i="1"/>
  <c r="L248" i="1"/>
  <c r="M248" i="1"/>
  <c r="N248" i="1" s="1"/>
  <c r="O248" i="1"/>
  <c r="P248" i="1"/>
  <c r="L249" i="1"/>
  <c r="M249" i="1"/>
  <c r="O249" i="1"/>
  <c r="P249" i="1"/>
  <c r="L250" i="1"/>
  <c r="M250" i="1"/>
  <c r="O250" i="1"/>
  <c r="P250" i="1"/>
  <c r="L251" i="1"/>
  <c r="M251" i="1"/>
  <c r="O251" i="1"/>
  <c r="P251" i="1"/>
  <c r="L252" i="1"/>
  <c r="N252" i="1" s="1"/>
  <c r="M252" i="1"/>
  <c r="O252" i="1"/>
  <c r="P252" i="1"/>
  <c r="L253" i="1"/>
  <c r="M253" i="1"/>
  <c r="N253" i="1" s="1"/>
  <c r="O253" i="1"/>
  <c r="P253" i="1"/>
  <c r="L254" i="1"/>
  <c r="N254" i="1" s="1"/>
  <c r="M254" i="1"/>
  <c r="O254" i="1"/>
  <c r="P254" i="1"/>
  <c r="L255" i="1"/>
  <c r="M255" i="1"/>
  <c r="O255" i="1"/>
  <c r="P255" i="1"/>
  <c r="L256" i="1"/>
  <c r="N256" i="1" s="1"/>
  <c r="M256" i="1"/>
  <c r="O256" i="1"/>
  <c r="P256" i="1"/>
  <c r="L257" i="1"/>
  <c r="M257" i="1"/>
  <c r="O257" i="1"/>
  <c r="P257" i="1"/>
  <c r="L258" i="1"/>
  <c r="M258" i="1"/>
  <c r="O258" i="1"/>
  <c r="P258" i="1"/>
  <c r="L259" i="1"/>
  <c r="M259" i="1"/>
  <c r="O259" i="1"/>
  <c r="P259" i="1"/>
  <c r="L260" i="1"/>
  <c r="N260" i="1" s="1"/>
  <c r="M260" i="1"/>
  <c r="O260" i="1"/>
  <c r="P260" i="1"/>
  <c r="L261" i="1"/>
  <c r="M261" i="1"/>
  <c r="O261" i="1"/>
  <c r="P261" i="1"/>
  <c r="L262" i="1"/>
  <c r="N262" i="1" s="1"/>
  <c r="M262" i="1"/>
  <c r="O262" i="1"/>
  <c r="P262" i="1"/>
  <c r="L263" i="1"/>
  <c r="M263" i="1"/>
  <c r="N263" i="1" s="1"/>
  <c r="O263" i="1"/>
  <c r="P263" i="1"/>
  <c r="L264" i="1"/>
  <c r="N264" i="1" s="1"/>
  <c r="M264" i="1"/>
  <c r="O264" i="1"/>
  <c r="P264" i="1"/>
  <c r="L265" i="1"/>
  <c r="M265" i="1"/>
  <c r="O265" i="1"/>
  <c r="P265" i="1"/>
  <c r="L266" i="1"/>
  <c r="N266" i="1" s="1"/>
  <c r="M266" i="1"/>
  <c r="O266" i="1"/>
  <c r="P266" i="1"/>
  <c r="L267" i="1"/>
  <c r="M267" i="1"/>
  <c r="O267" i="1"/>
  <c r="P267" i="1"/>
  <c r="L268" i="1"/>
  <c r="M268" i="1"/>
  <c r="O268" i="1"/>
  <c r="P268" i="1"/>
  <c r="L269" i="1"/>
  <c r="M269" i="1"/>
  <c r="N269" i="1" s="1"/>
  <c r="O269" i="1"/>
  <c r="P269" i="1"/>
  <c r="L270" i="1"/>
  <c r="M270" i="1"/>
  <c r="O270" i="1"/>
  <c r="P270" i="1"/>
  <c r="L271" i="1"/>
  <c r="M271" i="1"/>
  <c r="N271" i="1" s="1"/>
  <c r="O271" i="1"/>
  <c r="P271" i="1"/>
  <c r="L272" i="1"/>
  <c r="M272" i="1"/>
  <c r="O272" i="1"/>
  <c r="P272" i="1"/>
  <c r="L273" i="1"/>
  <c r="M273" i="1"/>
  <c r="O273" i="1"/>
  <c r="P273" i="1"/>
  <c r="L274" i="1"/>
  <c r="N274" i="1" s="1"/>
  <c r="M274" i="1"/>
  <c r="O274" i="1"/>
  <c r="P274" i="1"/>
  <c r="L275" i="1"/>
  <c r="M275" i="1"/>
  <c r="O275" i="1"/>
  <c r="P275" i="1"/>
  <c r="L276" i="1"/>
  <c r="N276" i="1" s="1"/>
  <c r="M276" i="1"/>
  <c r="O276" i="1"/>
  <c r="P276" i="1"/>
  <c r="L277" i="1"/>
  <c r="M277" i="1"/>
  <c r="O277" i="1"/>
  <c r="P277" i="1"/>
  <c r="L278" i="1"/>
  <c r="N278" i="1" s="1"/>
  <c r="M278" i="1"/>
  <c r="O278" i="1"/>
  <c r="P278" i="1"/>
  <c r="L279" i="1"/>
  <c r="M279" i="1"/>
  <c r="O279" i="1"/>
  <c r="P279" i="1"/>
  <c r="L280" i="1"/>
  <c r="M280" i="1"/>
  <c r="O280" i="1"/>
  <c r="P280" i="1"/>
  <c r="L281" i="1"/>
  <c r="M281" i="1"/>
  <c r="O281" i="1"/>
  <c r="P281" i="1"/>
  <c r="L282" i="1"/>
  <c r="N282" i="1" s="1"/>
  <c r="M282" i="1"/>
  <c r="O282" i="1"/>
  <c r="P282" i="1"/>
  <c r="L283" i="1"/>
  <c r="M283" i="1"/>
  <c r="O283" i="1"/>
  <c r="P283" i="1"/>
  <c r="L284" i="1"/>
  <c r="M284" i="1"/>
  <c r="O284" i="1"/>
  <c r="P284" i="1"/>
  <c r="L285" i="1"/>
  <c r="M285" i="1"/>
  <c r="O285" i="1"/>
  <c r="P285" i="1"/>
  <c r="L286" i="1"/>
  <c r="M286" i="1"/>
  <c r="O286" i="1"/>
  <c r="P286" i="1"/>
  <c r="L287" i="1"/>
  <c r="M287" i="1"/>
  <c r="O287" i="1"/>
  <c r="P287" i="1"/>
  <c r="L288" i="1"/>
  <c r="M288" i="1"/>
  <c r="O288" i="1"/>
  <c r="P288" i="1"/>
  <c r="L289" i="1"/>
  <c r="M289" i="1"/>
  <c r="O289" i="1"/>
  <c r="P289" i="1"/>
  <c r="L290" i="1"/>
  <c r="N290" i="1" s="1"/>
  <c r="M290" i="1"/>
  <c r="O290" i="1"/>
  <c r="P290" i="1"/>
  <c r="L291" i="1"/>
  <c r="N291" i="1" s="1"/>
  <c r="M291" i="1"/>
  <c r="O291" i="1"/>
  <c r="P291" i="1"/>
  <c r="L292" i="1"/>
  <c r="M292" i="1"/>
  <c r="O292" i="1"/>
  <c r="P292" i="1"/>
  <c r="L293" i="1"/>
  <c r="M293" i="1"/>
  <c r="O293" i="1"/>
  <c r="P293" i="1"/>
  <c r="L294" i="1"/>
  <c r="M294" i="1"/>
  <c r="O294" i="1"/>
  <c r="P294" i="1"/>
  <c r="L295" i="1"/>
  <c r="M295" i="1"/>
  <c r="N295" i="1"/>
  <c r="O295" i="1"/>
  <c r="P295" i="1"/>
  <c r="L296" i="1"/>
  <c r="N296" i="1" s="1"/>
  <c r="M296" i="1"/>
  <c r="O296" i="1"/>
  <c r="P296" i="1"/>
  <c r="L297" i="1"/>
  <c r="M297" i="1"/>
  <c r="O297" i="1"/>
  <c r="P297" i="1"/>
  <c r="L298" i="1"/>
  <c r="N298" i="1" s="1"/>
  <c r="M298" i="1"/>
  <c r="O298" i="1"/>
  <c r="P298" i="1"/>
  <c r="L299" i="1"/>
  <c r="M299" i="1"/>
  <c r="O299" i="1"/>
  <c r="P299" i="1"/>
  <c r="L300" i="1"/>
  <c r="M300" i="1"/>
  <c r="O300" i="1"/>
  <c r="P300" i="1"/>
  <c r="L301" i="1"/>
  <c r="M301" i="1"/>
  <c r="N301" i="1" s="1"/>
  <c r="O301" i="1"/>
  <c r="P301" i="1"/>
  <c r="L302" i="1"/>
  <c r="M302" i="1"/>
  <c r="O302" i="1"/>
  <c r="P302" i="1"/>
  <c r="L303" i="1"/>
  <c r="M303" i="1"/>
  <c r="N303" i="1" s="1"/>
  <c r="O303" i="1"/>
  <c r="P303" i="1"/>
  <c r="L304" i="1"/>
  <c r="M304" i="1"/>
  <c r="N304" i="1"/>
  <c r="O304" i="1"/>
  <c r="P304" i="1"/>
  <c r="L305" i="1"/>
  <c r="M305" i="1"/>
  <c r="O305" i="1"/>
  <c r="P305" i="1"/>
  <c r="L306" i="1"/>
  <c r="M306" i="1"/>
  <c r="O306" i="1"/>
  <c r="P306" i="1"/>
  <c r="L307" i="1"/>
  <c r="M307" i="1"/>
  <c r="O307" i="1"/>
  <c r="P307" i="1"/>
  <c r="L308" i="1"/>
  <c r="M308" i="1"/>
  <c r="O308" i="1"/>
  <c r="P308" i="1"/>
  <c r="L309" i="1"/>
  <c r="M309" i="1"/>
  <c r="O309" i="1"/>
  <c r="P309" i="1"/>
  <c r="L310" i="1"/>
  <c r="M310" i="1"/>
  <c r="O310" i="1"/>
  <c r="P310" i="1"/>
  <c r="L311" i="1"/>
  <c r="M311" i="1"/>
  <c r="O311" i="1"/>
  <c r="P311" i="1"/>
  <c r="L312" i="1"/>
  <c r="N312" i="1" s="1"/>
  <c r="M312" i="1"/>
  <c r="O312" i="1"/>
  <c r="P312" i="1"/>
  <c r="L313" i="1"/>
  <c r="N313" i="1" s="1"/>
  <c r="M313" i="1"/>
  <c r="O313" i="1"/>
  <c r="P313" i="1"/>
  <c r="L314" i="1"/>
  <c r="M314" i="1"/>
  <c r="O314" i="1"/>
  <c r="P314" i="1"/>
  <c r="L315" i="1"/>
  <c r="M315" i="1"/>
  <c r="O315" i="1"/>
  <c r="P315" i="1"/>
  <c r="L316" i="1"/>
  <c r="N316" i="1" s="1"/>
  <c r="M316" i="1"/>
  <c r="O316" i="1"/>
  <c r="P316" i="1"/>
  <c r="L317" i="1"/>
  <c r="M317" i="1"/>
  <c r="O317" i="1"/>
  <c r="P317" i="1"/>
  <c r="L318" i="1"/>
  <c r="N318" i="1" s="1"/>
  <c r="M318" i="1"/>
  <c r="O318" i="1"/>
  <c r="P318" i="1"/>
  <c r="L319" i="1"/>
  <c r="N319" i="1" s="1"/>
  <c r="M319" i="1"/>
  <c r="O319" i="1"/>
  <c r="P319" i="1"/>
  <c r="L320" i="1"/>
  <c r="N320" i="1" s="1"/>
  <c r="M320" i="1"/>
  <c r="O320" i="1"/>
  <c r="P320" i="1"/>
  <c r="L321" i="1"/>
  <c r="M321" i="1"/>
  <c r="O321" i="1"/>
  <c r="P321" i="1"/>
  <c r="L322" i="1"/>
  <c r="M322" i="1"/>
  <c r="O322" i="1"/>
  <c r="P322" i="1"/>
  <c r="L323" i="1"/>
  <c r="M323" i="1"/>
  <c r="O323" i="1"/>
  <c r="P323" i="1"/>
  <c r="L324" i="1"/>
  <c r="N324" i="1" s="1"/>
  <c r="M324" i="1"/>
  <c r="O324" i="1"/>
  <c r="P324" i="1"/>
  <c r="L325" i="1"/>
  <c r="M325" i="1"/>
  <c r="O325" i="1"/>
  <c r="P325" i="1"/>
  <c r="L326" i="1"/>
  <c r="N326" i="1" s="1"/>
  <c r="M326" i="1"/>
  <c r="O326" i="1"/>
  <c r="P326" i="1"/>
  <c r="L327" i="1"/>
  <c r="M327" i="1"/>
  <c r="O327" i="1"/>
  <c r="P327" i="1"/>
  <c r="L328" i="1"/>
  <c r="N328" i="1" s="1"/>
  <c r="M328" i="1"/>
  <c r="O328" i="1"/>
  <c r="P328" i="1"/>
  <c r="L329" i="1"/>
  <c r="N329" i="1" s="1"/>
  <c r="M329" i="1"/>
  <c r="O329" i="1"/>
  <c r="P329" i="1"/>
  <c r="L330" i="1"/>
  <c r="N330" i="1" s="1"/>
  <c r="M330" i="1"/>
  <c r="O330" i="1"/>
  <c r="P330" i="1"/>
  <c r="L331" i="1"/>
  <c r="M331" i="1"/>
  <c r="O331" i="1"/>
  <c r="P331" i="1"/>
  <c r="L332" i="1"/>
  <c r="M332" i="1"/>
  <c r="O332" i="1"/>
  <c r="P332" i="1"/>
  <c r="L333" i="1"/>
  <c r="M333" i="1"/>
  <c r="O333" i="1"/>
  <c r="P333" i="1"/>
  <c r="L334" i="1"/>
  <c r="M334" i="1"/>
  <c r="O334" i="1"/>
  <c r="P334" i="1"/>
  <c r="L335" i="1"/>
  <c r="M335" i="1"/>
  <c r="O335" i="1"/>
  <c r="P335" i="1"/>
  <c r="L336" i="1"/>
  <c r="M336" i="1"/>
  <c r="O336" i="1"/>
  <c r="P336" i="1"/>
  <c r="L337" i="1"/>
  <c r="M337" i="1"/>
  <c r="O337" i="1"/>
  <c r="P337" i="1"/>
  <c r="L338" i="1"/>
  <c r="N338" i="1" s="1"/>
  <c r="M338" i="1"/>
  <c r="O338" i="1"/>
  <c r="P338" i="1"/>
  <c r="L339" i="1"/>
  <c r="N339" i="1" s="1"/>
  <c r="M339" i="1"/>
  <c r="O339" i="1"/>
  <c r="P339" i="1"/>
  <c r="L340" i="1"/>
  <c r="N340" i="1" s="1"/>
  <c r="M340" i="1"/>
  <c r="O340" i="1"/>
  <c r="P340" i="1"/>
  <c r="L341" i="1"/>
  <c r="M341" i="1"/>
  <c r="O341" i="1"/>
  <c r="P341" i="1"/>
  <c r="L342" i="1"/>
  <c r="N342" i="1" s="1"/>
  <c r="M342" i="1"/>
  <c r="O342" i="1"/>
  <c r="P342" i="1"/>
  <c r="L343" i="1"/>
  <c r="N343" i="1" s="1"/>
  <c r="M343" i="1"/>
  <c r="O343" i="1"/>
  <c r="P343" i="1"/>
  <c r="L344" i="1"/>
  <c r="M344" i="1"/>
  <c r="O344" i="1"/>
  <c r="P344" i="1"/>
  <c r="L345" i="1"/>
  <c r="M345" i="1"/>
  <c r="O345" i="1"/>
  <c r="P345" i="1"/>
  <c r="L346" i="1"/>
  <c r="M346" i="1"/>
  <c r="N346" i="1"/>
  <c r="O346" i="1"/>
  <c r="P346" i="1"/>
  <c r="L347" i="1"/>
  <c r="N347" i="1" s="1"/>
  <c r="M347" i="1"/>
  <c r="O347" i="1"/>
  <c r="P347" i="1"/>
  <c r="L348" i="1"/>
  <c r="M348" i="1"/>
  <c r="O348" i="1"/>
  <c r="P348" i="1"/>
  <c r="L349" i="1"/>
  <c r="M349" i="1"/>
  <c r="O349" i="1"/>
  <c r="P349" i="1"/>
  <c r="L350" i="1"/>
  <c r="M350" i="1"/>
  <c r="O350" i="1"/>
  <c r="P350" i="1"/>
  <c r="L351" i="1"/>
  <c r="N351" i="1" s="1"/>
  <c r="M351" i="1"/>
  <c r="O351" i="1"/>
  <c r="P351" i="1"/>
  <c r="L352" i="1"/>
  <c r="M352" i="1"/>
  <c r="O352" i="1"/>
  <c r="P352" i="1"/>
  <c r="L353" i="1"/>
  <c r="M353" i="1"/>
  <c r="O353" i="1"/>
  <c r="P353" i="1"/>
  <c r="L354" i="1"/>
  <c r="M354" i="1"/>
  <c r="N354" i="1" s="1"/>
  <c r="O354" i="1"/>
  <c r="P354" i="1"/>
  <c r="L355" i="1"/>
  <c r="M355" i="1"/>
  <c r="O355" i="1"/>
  <c r="P355" i="1"/>
  <c r="L356" i="1"/>
  <c r="M356" i="1"/>
  <c r="O356" i="1"/>
  <c r="P356" i="1"/>
  <c r="L357" i="1"/>
  <c r="M357" i="1"/>
  <c r="O357" i="1"/>
  <c r="P357" i="1"/>
  <c r="L358" i="1"/>
  <c r="M358" i="1"/>
  <c r="O358" i="1"/>
  <c r="P358" i="1"/>
  <c r="L359" i="1"/>
  <c r="M359" i="1"/>
  <c r="N359" i="1"/>
  <c r="O359" i="1"/>
  <c r="P359" i="1"/>
  <c r="L360" i="1"/>
  <c r="M360" i="1"/>
  <c r="O360" i="1"/>
  <c r="P360" i="1"/>
  <c r="L361" i="1"/>
  <c r="M361" i="1"/>
  <c r="O361" i="1"/>
  <c r="P361" i="1"/>
  <c r="L362" i="1"/>
  <c r="M362" i="1"/>
  <c r="O362" i="1"/>
  <c r="P362" i="1"/>
  <c r="L363" i="1"/>
  <c r="M363" i="1"/>
  <c r="O363" i="1"/>
  <c r="P363" i="1"/>
  <c r="L364" i="1"/>
  <c r="M364" i="1"/>
  <c r="O364" i="1"/>
  <c r="P364" i="1"/>
  <c r="L365" i="1"/>
  <c r="M365" i="1"/>
  <c r="N365" i="1" s="1"/>
  <c r="O365" i="1"/>
  <c r="P365" i="1"/>
  <c r="L366" i="1"/>
  <c r="M366" i="1"/>
  <c r="O366" i="1"/>
  <c r="P366" i="1"/>
  <c r="L367" i="1"/>
  <c r="N367" i="1" s="1"/>
  <c r="M367" i="1"/>
  <c r="O367" i="1"/>
  <c r="P367" i="1"/>
  <c r="L368" i="1"/>
  <c r="N368" i="1" s="1"/>
  <c r="M368" i="1"/>
  <c r="O368" i="1"/>
  <c r="P368" i="1"/>
  <c r="L369" i="1"/>
  <c r="M369" i="1"/>
  <c r="O369" i="1"/>
  <c r="P369" i="1"/>
  <c r="L370" i="1"/>
  <c r="N370" i="1" s="1"/>
  <c r="M370" i="1"/>
  <c r="O370" i="1"/>
  <c r="P370" i="1"/>
  <c r="L371" i="1"/>
  <c r="M371" i="1"/>
  <c r="O371" i="1"/>
  <c r="P371" i="1"/>
  <c r="L372" i="1"/>
  <c r="N372" i="1" s="1"/>
  <c r="M372" i="1"/>
  <c r="O372" i="1"/>
  <c r="P372" i="1"/>
  <c r="L373" i="1"/>
  <c r="M373" i="1"/>
  <c r="O373" i="1"/>
  <c r="P373" i="1"/>
  <c r="L374" i="1"/>
  <c r="N374" i="1" s="1"/>
  <c r="M374" i="1"/>
  <c r="O374" i="1"/>
  <c r="P374" i="1"/>
  <c r="L375" i="1"/>
  <c r="M375" i="1"/>
  <c r="O375" i="1"/>
  <c r="P375" i="1"/>
  <c r="L376" i="1"/>
  <c r="M376" i="1"/>
  <c r="N376" i="1"/>
  <c r="O376" i="1"/>
  <c r="P376" i="1"/>
  <c r="L377" i="1"/>
  <c r="N377" i="1" s="1"/>
  <c r="M377" i="1"/>
  <c r="O377" i="1"/>
  <c r="P377" i="1"/>
  <c r="L378" i="1"/>
  <c r="M378" i="1"/>
  <c r="N378" i="1" s="1"/>
  <c r="O378" i="1"/>
  <c r="P378" i="1"/>
  <c r="L379" i="1"/>
  <c r="M379" i="1"/>
  <c r="O379" i="1"/>
  <c r="P379" i="1"/>
  <c r="L380" i="1"/>
  <c r="M380" i="1"/>
  <c r="O380" i="1"/>
  <c r="P380" i="1"/>
  <c r="L381" i="1"/>
  <c r="M381" i="1"/>
  <c r="O381" i="1"/>
  <c r="P381" i="1"/>
  <c r="L382" i="1"/>
  <c r="M382" i="1"/>
  <c r="O382" i="1"/>
  <c r="P382" i="1"/>
  <c r="L383" i="1"/>
  <c r="N383" i="1" s="1"/>
  <c r="M383" i="1"/>
  <c r="O383" i="1"/>
  <c r="P383" i="1"/>
  <c r="L384" i="1"/>
  <c r="M384" i="1"/>
  <c r="O384" i="1"/>
  <c r="P384" i="1"/>
  <c r="L385" i="1"/>
  <c r="M385" i="1"/>
  <c r="O385" i="1"/>
  <c r="P385" i="1"/>
  <c r="L386" i="1"/>
  <c r="M386" i="1"/>
  <c r="N386" i="1"/>
  <c r="O386" i="1"/>
  <c r="P386" i="1"/>
  <c r="L387" i="1"/>
  <c r="M387" i="1"/>
  <c r="O387" i="1"/>
  <c r="P387" i="1"/>
  <c r="L388" i="1"/>
  <c r="M388" i="1"/>
  <c r="O388" i="1"/>
  <c r="P388" i="1"/>
  <c r="L389" i="1"/>
  <c r="M389" i="1"/>
  <c r="N389" i="1" s="1"/>
  <c r="O389" i="1"/>
  <c r="P389" i="1"/>
  <c r="L390" i="1"/>
  <c r="M390" i="1"/>
  <c r="O390" i="1"/>
  <c r="P390" i="1"/>
  <c r="L391" i="1"/>
  <c r="M391" i="1"/>
  <c r="N391" i="1" s="1"/>
  <c r="O391" i="1"/>
  <c r="P391" i="1"/>
  <c r="L392" i="1"/>
  <c r="M392" i="1"/>
  <c r="O392" i="1"/>
  <c r="P392" i="1"/>
  <c r="L393" i="1"/>
  <c r="M393" i="1"/>
  <c r="O393" i="1"/>
  <c r="P393" i="1"/>
  <c r="L394" i="1"/>
  <c r="M394" i="1"/>
  <c r="O394" i="1"/>
  <c r="P394" i="1"/>
  <c r="L395" i="1"/>
  <c r="M395" i="1"/>
  <c r="O395" i="1"/>
  <c r="P395" i="1"/>
  <c r="L396" i="1"/>
  <c r="M396" i="1"/>
  <c r="O396" i="1"/>
  <c r="P396" i="1"/>
  <c r="L397" i="1"/>
  <c r="M397" i="1"/>
  <c r="N397" i="1" s="1"/>
  <c r="O397" i="1"/>
  <c r="P397" i="1"/>
  <c r="L398" i="1"/>
  <c r="M398" i="1"/>
  <c r="O398" i="1"/>
  <c r="P398" i="1"/>
  <c r="M13" i="1"/>
  <c r="L13" i="1"/>
  <c r="O13" i="1" s="1"/>
  <c r="D2" i="13"/>
  <c r="N12" i="12"/>
  <c r="D2" i="12"/>
  <c r="D2" i="11"/>
  <c r="P19" i="10"/>
  <c r="O19" i="10"/>
  <c r="M19" i="10"/>
  <c r="L19" i="10"/>
  <c r="N19" i="10" s="1"/>
  <c r="P18" i="10"/>
  <c r="O18" i="10"/>
  <c r="M18" i="10"/>
  <c r="L18" i="10"/>
  <c r="P17" i="10"/>
  <c r="M17" i="10"/>
  <c r="L17" i="10"/>
  <c r="N17" i="10" s="1"/>
  <c r="P16" i="10"/>
  <c r="O16" i="10"/>
  <c r="M16" i="10"/>
  <c r="L16" i="10"/>
  <c r="N16" i="10" s="1"/>
  <c r="P15" i="10"/>
  <c r="O15" i="10"/>
  <c r="M15" i="10"/>
  <c r="L15" i="10"/>
  <c r="N15" i="10" s="1"/>
  <c r="P14" i="10"/>
  <c r="M14" i="10"/>
  <c r="L14" i="10"/>
  <c r="P13" i="10"/>
  <c r="O13" i="10"/>
  <c r="M13" i="10"/>
  <c r="L13" i="10"/>
  <c r="N13" i="10" s="1"/>
  <c r="D2" i="10"/>
  <c r="P13" i="1"/>
  <c r="D2" i="1"/>
  <c r="N14" i="11" l="1"/>
  <c r="N14" i="10"/>
  <c r="N16" i="1"/>
  <c r="N20" i="1"/>
  <c r="N14" i="1"/>
  <c r="O17" i="10"/>
  <c r="O14" i="10"/>
  <c r="D10" i="10" s="1"/>
  <c r="K10" i="3" s="1"/>
  <c r="N17" i="11"/>
  <c r="O17" i="11" s="1"/>
  <c r="N15" i="11"/>
  <c r="M16" i="12"/>
  <c r="N32" i="1"/>
  <c r="N377" i="11"/>
  <c r="N335" i="11"/>
  <c r="N333" i="11"/>
  <c r="N327" i="11"/>
  <c r="N325" i="11"/>
  <c r="N81" i="11"/>
  <c r="N23" i="11"/>
  <c r="N394" i="11"/>
  <c r="N375" i="11"/>
  <c r="N373" i="11"/>
  <c r="N371" i="11"/>
  <c r="N369" i="11"/>
  <c r="N352" i="11"/>
  <c r="N350" i="11"/>
  <c r="N321" i="11"/>
  <c r="N315" i="11"/>
  <c r="N313" i="11"/>
  <c r="N286" i="11"/>
  <c r="N284" i="11"/>
  <c r="N280" i="11"/>
  <c r="N255" i="11"/>
  <c r="N217" i="11"/>
  <c r="N186" i="11"/>
  <c r="N169" i="11"/>
  <c r="N167" i="11"/>
  <c r="N165" i="11"/>
  <c r="N163" i="11"/>
  <c r="N133" i="11"/>
  <c r="N131" i="11"/>
  <c r="N108" i="11"/>
  <c r="N98" i="11"/>
  <c r="N77" i="11"/>
  <c r="N73" i="11"/>
  <c r="N71" i="11"/>
  <c r="N65" i="11"/>
  <c r="N50" i="11"/>
  <c r="N42" i="11"/>
  <c r="N38" i="11"/>
  <c r="N396" i="11"/>
  <c r="N344" i="11"/>
  <c r="N249" i="11"/>
  <c r="N203" i="11"/>
  <c r="N178" i="11"/>
  <c r="N90" i="11"/>
  <c r="N390" i="11"/>
  <c r="N388" i="11"/>
  <c r="N144" i="11"/>
  <c r="N142" i="11"/>
  <c r="N140" i="11"/>
  <c r="N119" i="11"/>
  <c r="N32" i="11"/>
  <c r="N30" i="11"/>
  <c r="N28" i="11"/>
  <c r="N378" i="11"/>
  <c r="N349" i="11"/>
  <c r="N260" i="11"/>
  <c r="N74" i="11"/>
  <c r="N372" i="11"/>
  <c r="N370" i="11"/>
  <c r="N353" i="11"/>
  <c r="N343" i="11"/>
  <c r="N341" i="11"/>
  <c r="N314" i="11"/>
  <c r="N298" i="11"/>
  <c r="N279" i="11"/>
  <c r="N273" i="11"/>
  <c r="N271" i="11"/>
  <c r="N256" i="11"/>
  <c r="N254" i="11"/>
  <c r="N246" i="11"/>
  <c r="N218" i="11"/>
  <c r="N132" i="11"/>
  <c r="N49" i="11"/>
  <c r="N296" i="11"/>
  <c r="N198" i="11"/>
  <c r="N158" i="11"/>
  <c r="N147" i="11"/>
  <c r="N126" i="11"/>
  <c r="N124" i="11"/>
  <c r="N122" i="11"/>
  <c r="N105" i="11"/>
  <c r="N103" i="11"/>
  <c r="N97" i="11"/>
  <c r="N93" i="11"/>
  <c r="N31" i="11"/>
  <c r="N380" i="11"/>
  <c r="N288" i="11"/>
  <c r="N264" i="11"/>
  <c r="N238" i="11"/>
  <c r="N200" i="11"/>
  <c r="N196" i="11"/>
  <c r="N176" i="11"/>
  <c r="N85" i="11"/>
  <c r="N83" i="11"/>
  <c r="N63" i="11"/>
  <c r="N52" i="11"/>
  <c r="N39" i="11"/>
  <c r="N342" i="11"/>
  <c r="N340" i="11"/>
  <c r="N323" i="11"/>
  <c r="N310" i="11"/>
  <c r="N308" i="11"/>
  <c r="N269" i="11"/>
  <c r="N247" i="11"/>
  <c r="N245" i="11"/>
  <c r="N216" i="11"/>
  <c r="N212" i="11"/>
  <c r="N183" i="11"/>
  <c r="N181" i="11"/>
  <c r="N152" i="11"/>
  <c r="N112" i="11"/>
  <c r="N101" i="11"/>
  <c r="N99" i="11"/>
  <c r="N79" i="11"/>
  <c r="N68" i="11"/>
  <c r="N48" i="11"/>
  <c r="N37" i="11"/>
  <c r="N35" i="11"/>
  <c r="N383" i="11"/>
  <c r="N374" i="11"/>
  <c r="N367" i="11"/>
  <c r="N317" i="11"/>
  <c r="N295" i="11"/>
  <c r="N293" i="11"/>
  <c r="N291" i="11"/>
  <c r="N276" i="11"/>
  <c r="N252" i="11"/>
  <c r="N223" i="11"/>
  <c r="N221" i="11"/>
  <c r="N188" i="11"/>
  <c r="N168" i="11"/>
  <c r="N148" i="11"/>
  <c r="N88" i="11"/>
  <c r="N75" i="11"/>
  <c r="D6" i="11"/>
  <c r="N363" i="11"/>
  <c r="N287" i="11"/>
  <c r="N263" i="11"/>
  <c r="N232" i="11"/>
  <c r="N206" i="11"/>
  <c r="N95" i="11"/>
  <c r="N53" i="11"/>
  <c r="N51" i="11"/>
  <c r="N16" i="11"/>
  <c r="N173" i="11"/>
  <c r="N164" i="11"/>
  <c r="N91" i="11"/>
  <c r="N60" i="11"/>
  <c r="N339" i="11"/>
  <c r="N337" i="11"/>
  <c r="N326" i="11"/>
  <c r="N324" i="11"/>
  <c r="N307" i="11"/>
  <c r="N268" i="11"/>
  <c r="N248" i="11"/>
  <c r="N244" i="11"/>
  <c r="N222" i="11"/>
  <c r="N215" i="11"/>
  <c r="N213" i="11"/>
  <c r="N184" i="11"/>
  <c r="N180" i="11"/>
  <c r="N151" i="11"/>
  <c r="N111" i="11"/>
  <c r="N80" i="11"/>
  <c r="N69" i="11"/>
  <c r="N67" i="11"/>
  <c r="N36" i="11"/>
  <c r="N384" i="11"/>
  <c r="N348" i="11"/>
  <c r="N294" i="11"/>
  <c r="N292" i="11"/>
  <c r="N281" i="11"/>
  <c r="N277" i="11"/>
  <c r="N253" i="11"/>
  <c r="N191" i="11"/>
  <c r="N160" i="11"/>
  <c r="N136" i="11"/>
  <c r="N127" i="11"/>
  <c r="N120" i="11"/>
  <c r="N290" i="10"/>
  <c r="N386" i="10"/>
  <c r="N384" i="10"/>
  <c r="N382" i="10"/>
  <c r="N365" i="10"/>
  <c r="N342" i="10"/>
  <c r="N340" i="10"/>
  <c r="N300" i="10"/>
  <c r="N298" i="10"/>
  <c r="N296" i="10"/>
  <c r="N281" i="10"/>
  <c r="N279" i="10"/>
  <c r="N246" i="10"/>
  <c r="N227" i="10"/>
  <c r="N206" i="10"/>
  <c r="N204" i="10"/>
  <c r="N181" i="10"/>
  <c r="N179" i="10"/>
  <c r="N141" i="10"/>
  <c r="N137" i="10"/>
  <c r="N118" i="10"/>
  <c r="N78" i="10"/>
  <c r="N76" i="10"/>
  <c r="N53" i="10"/>
  <c r="N51" i="10"/>
  <c r="N42" i="10"/>
  <c r="N40" i="10"/>
  <c r="N23" i="10"/>
  <c r="N397" i="10"/>
  <c r="N292" i="10"/>
  <c r="N261" i="10"/>
  <c r="N194" i="10"/>
  <c r="N192" i="10"/>
  <c r="N190" i="10"/>
  <c r="N129" i="10"/>
  <c r="N127" i="10"/>
  <c r="N62" i="10"/>
  <c r="N389" i="10"/>
  <c r="N322" i="10"/>
  <c r="N320" i="10"/>
  <c r="N318" i="10"/>
  <c r="N299" i="10"/>
  <c r="N257" i="10"/>
  <c r="N255" i="10"/>
  <c r="N236" i="10"/>
  <c r="N234" i="10"/>
  <c r="N232" i="10"/>
  <c r="N217" i="10"/>
  <c r="N215" i="10"/>
  <c r="N173" i="10"/>
  <c r="N150" i="10"/>
  <c r="N108" i="10"/>
  <c r="N106" i="10"/>
  <c r="N104" i="10"/>
  <c r="N89" i="10"/>
  <c r="N87" i="10"/>
  <c r="N45" i="10"/>
  <c r="N351" i="10"/>
  <c r="N379" i="10"/>
  <c r="N360" i="10"/>
  <c r="N301" i="10"/>
  <c r="N243" i="10"/>
  <c r="N201" i="10"/>
  <c r="N115" i="10"/>
  <c r="N73" i="10"/>
  <c r="N54" i="10"/>
  <c r="N35" i="10"/>
  <c r="N288" i="10"/>
  <c r="N393" i="10"/>
  <c r="N374" i="10"/>
  <c r="N353" i="10"/>
  <c r="N398" i="10"/>
  <c r="N396" i="10"/>
  <c r="N373" i="10"/>
  <c r="N356" i="10"/>
  <c r="N354" i="10"/>
  <c r="N352" i="10"/>
  <c r="N289" i="10"/>
  <c r="N287" i="10"/>
  <c r="N235" i="10"/>
  <c r="N193" i="10"/>
  <c r="N191" i="10"/>
  <c r="N187" i="10"/>
  <c r="N147" i="10"/>
  <c r="N130" i="10"/>
  <c r="N128" i="10"/>
  <c r="N126" i="10"/>
  <c r="N107" i="10"/>
  <c r="N65" i="10"/>
  <c r="N63" i="10"/>
  <c r="N59" i="10"/>
  <c r="N381" i="10"/>
  <c r="N368" i="10"/>
  <c r="N306" i="10"/>
  <c r="N114" i="10"/>
  <c r="N377" i="10"/>
  <c r="N357" i="10"/>
  <c r="N355" i="10"/>
  <c r="N346" i="10"/>
  <c r="N344" i="10"/>
  <c r="N313" i="10"/>
  <c r="N293" i="10"/>
  <c r="N291" i="10"/>
  <c r="N282" i="10"/>
  <c r="N280" i="10"/>
  <c r="N249" i="10"/>
  <c r="N229" i="10"/>
  <c r="N218" i="10"/>
  <c r="N216" i="10"/>
  <c r="N185" i="10"/>
  <c r="N165" i="10"/>
  <c r="N163" i="10"/>
  <c r="N154" i="10"/>
  <c r="N152" i="10"/>
  <c r="N121" i="10"/>
  <c r="N101" i="10"/>
  <c r="N99" i="10"/>
  <c r="N90" i="10"/>
  <c r="N88" i="10"/>
  <c r="N57" i="10"/>
  <c r="N37" i="10"/>
  <c r="N26" i="10"/>
  <c r="N24" i="10"/>
  <c r="N394" i="10"/>
  <c r="N361" i="10"/>
  <c r="N341" i="10"/>
  <c r="N277" i="10"/>
  <c r="N169" i="10"/>
  <c r="N136" i="10"/>
  <c r="N85" i="10"/>
  <c r="N304" i="10"/>
  <c r="N253" i="10"/>
  <c r="N242" i="10"/>
  <c r="N176" i="10"/>
  <c r="N145" i="10"/>
  <c r="N112" i="10"/>
  <c r="N50" i="10"/>
  <c r="N395" i="10"/>
  <c r="N331" i="10"/>
  <c r="N267" i="10"/>
  <c r="N203" i="10"/>
  <c r="N139" i="10"/>
  <c r="N77" i="10"/>
  <c r="N75" i="10"/>
  <c r="N66" i="10"/>
  <c r="N64" i="10"/>
  <c r="N33" i="10"/>
  <c r="N18" i="10"/>
  <c r="N330" i="10"/>
  <c r="N266" i="10"/>
  <c r="N233" i="10"/>
  <c r="N200" i="10"/>
  <c r="N149" i="10"/>
  <c r="N138" i="10"/>
  <c r="N105" i="10"/>
  <c r="N74" i="10"/>
  <c r="N337" i="10"/>
  <c r="N48" i="10"/>
  <c r="N371" i="10"/>
  <c r="N370" i="10"/>
  <c r="N273" i="10"/>
  <c r="N240" i="10"/>
  <c r="N125" i="10"/>
  <c r="N81" i="10"/>
  <c r="N349" i="10"/>
  <c r="N347" i="10"/>
  <c r="N338" i="10"/>
  <c r="N336" i="10"/>
  <c r="N305" i="10"/>
  <c r="N285" i="10"/>
  <c r="N283" i="10"/>
  <c r="N274" i="10"/>
  <c r="N272" i="10"/>
  <c r="N241" i="10"/>
  <c r="N221" i="10"/>
  <c r="N210" i="10"/>
  <c r="N208" i="10"/>
  <c r="N177" i="10"/>
  <c r="N157" i="10"/>
  <c r="N155" i="10"/>
  <c r="N146" i="10"/>
  <c r="N144" i="10"/>
  <c r="N113" i="10"/>
  <c r="N93" i="10"/>
  <c r="N91" i="10"/>
  <c r="N82" i="10"/>
  <c r="N80" i="10"/>
  <c r="N49" i="10"/>
  <c r="N392" i="10"/>
  <c r="N328" i="10"/>
  <c r="N297" i="10"/>
  <c r="N264" i="10"/>
  <c r="N213" i="10"/>
  <c r="N202" i="10"/>
  <c r="N72" i="10"/>
  <c r="N41" i="10"/>
  <c r="N21" i="10"/>
  <c r="N317" i="10"/>
  <c r="N209" i="10"/>
  <c r="N189" i="10"/>
  <c r="N178" i="10"/>
  <c r="N61" i="10"/>
  <c r="N387" i="10"/>
  <c r="N378" i="10"/>
  <c r="N376" i="10"/>
  <c r="N325" i="10"/>
  <c r="N323" i="10"/>
  <c r="N312" i="10"/>
  <c r="N259" i="10"/>
  <c r="N195" i="10"/>
  <c r="N186" i="10"/>
  <c r="N184" i="10"/>
  <c r="N131" i="10"/>
  <c r="N120" i="10"/>
  <c r="N67" i="10"/>
  <c r="N58" i="10"/>
  <c r="N56" i="10"/>
  <c r="N25" i="10"/>
  <c r="N393" i="1"/>
  <c r="N381" i="1"/>
  <c r="N362" i="1"/>
  <c r="N360" i="1"/>
  <c r="N311" i="1"/>
  <c r="N309" i="1"/>
  <c r="N307" i="1"/>
  <c r="N305" i="1"/>
  <c r="N288" i="1"/>
  <c r="N280" i="1"/>
  <c r="N272" i="1"/>
  <c r="N258" i="1"/>
  <c r="N250" i="1"/>
  <c r="N233" i="1"/>
  <c r="N190" i="1"/>
  <c r="N186" i="1"/>
  <c r="N184" i="1"/>
  <c r="N182" i="1"/>
  <c r="N178" i="1"/>
  <c r="N174" i="1"/>
  <c r="N170" i="1"/>
  <c r="N168" i="1"/>
  <c r="N164" i="1"/>
  <c r="N119" i="1"/>
  <c r="N94" i="1"/>
  <c r="N90" i="1"/>
  <c r="N88" i="1"/>
  <c r="N47" i="1"/>
  <c r="N45" i="1"/>
  <c r="N43" i="1"/>
  <c r="N41" i="1"/>
  <c r="N37" i="1"/>
  <c r="N375" i="1"/>
  <c r="N371" i="1"/>
  <c r="N369" i="1"/>
  <c r="N352" i="1"/>
  <c r="N344" i="1"/>
  <c r="N336" i="1"/>
  <c r="N322" i="1"/>
  <c r="N314" i="1"/>
  <c r="N297" i="1"/>
  <c r="N246" i="1"/>
  <c r="N244" i="1"/>
  <c r="N242" i="1"/>
  <c r="N223" i="1"/>
  <c r="N219" i="1"/>
  <c r="N217" i="1"/>
  <c r="N207" i="1"/>
  <c r="N203" i="1"/>
  <c r="N201" i="1"/>
  <c r="N158" i="1"/>
  <c r="N154" i="1"/>
  <c r="N152" i="1"/>
  <c r="N111" i="1"/>
  <c r="N109" i="1"/>
  <c r="N107" i="1"/>
  <c r="N105" i="1"/>
  <c r="N31" i="1"/>
  <c r="N29" i="1"/>
  <c r="N27" i="1"/>
  <c r="N25" i="1"/>
  <c r="N142" i="1"/>
  <c r="N138" i="1"/>
  <c r="N136" i="1"/>
  <c r="N62" i="1"/>
  <c r="N58" i="1"/>
  <c r="N56" i="1"/>
  <c r="N392" i="1"/>
  <c r="N361" i="1"/>
  <c r="N310" i="1"/>
  <c r="N308" i="1"/>
  <c r="N306" i="1"/>
  <c r="N287" i="1"/>
  <c r="N283" i="1"/>
  <c r="N234" i="1"/>
  <c r="N232" i="1"/>
  <c r="N191" i="1"/>
  <c r="N187" i="1"/>
  <c r="N185" i="1"/>
  <c r="N89" i="1"/>
  <c r="N384" i="1"/>
  <c r="N382" i="1"/>
  <c r="N380" i="1"/>
  <c r="N355" i="1"/>
  <c r="N279" i="1"/>
  <c r="N275" i="1"/>
  <c r="N265" i="1"/>
  <c r="N255" i="1"/>
  <c r="N249" i="1"/>
  <c r="N208" i="1"/>
  <c r="N126" i="1"/>
  <c r="N122" i="1"/>
  <c r="N120" i="1"/>
  <c r="N79" i="1"/>
  <c r="N75" i="1"/>
  <c r="N73" i="1"/>
  <c r="N394" i="1"/>
  <c r="N335" i="1"/>
  <c r="N333" i="1"/>
  <c r="N327" i="1"/>
  <c r="N325" i="1"/>
  <c r="N317" i="1"/>
  <c r="N196" i="1"/>
  <c r="N155" i="1"/>
  <c r="N153" i="1"/>
  <c r="N106" i="1"/>
  <c r="N104" i="1"/>
  <c r="N100" i="1"/>
  <c r="N55" i="1"/>
  <c r="N53" i="1"/>
  <c r="N30" i="1"/>
  <c r="N26" i="1"/>
  <c r="N24" i="1"/>
  <c r="N387" i="1"/>
  <c r="N358" i="1"/>
  <c r="N345" i="1"/>
  <c r="N323" i="1"/>
  <c r="N294" i="1"/>
  <c r="N292" i="1"/>
  <c r="N281" i="1"/>
  <c r="N261" i="1"/>
  <c r="N259" i="1"/>
  <c r="N230" i="1"/>
  <c r="N226" i="1"/>
  <c r="N211" i="1"/>
  <c r="N209" i="1"/>
  <c r="N198" i="1"/>
  <c r="N194" i="1"/>
  <c r="N179" i="1"/>
  <c r="N177" i="1"/>
  <c r="N166" i="1"/>
  <c r="N162" i="1"/>
  <c r="N147" i="1"/>
  <c r="N145" i="1"/>
  <c r="N134" i="1"/>
  <c r="N130" i="1"/>
  <c r="N117" i="1"/>
  <c r="N115" i="1"/>
  <c r="N113" i="1"/>
  <c r="N102" i="1"/>
  <c r="N98" i="1"/>
  <c r="N83" i="1"/>
  <c r="N81" i="1"/>
  <c r="N70" i="1"/>
  <c r="N66" i="1"/>
  <c r="N51" i="1"/>
  <c r="N49" i="1"/>
  <c r="N38" i="1"/>
  <c r="N34" i="1"/>
  <c r="N21" i="1"/>
  <c r="N19" i="1"/>
  <c r="N17" i="1"/>
  <c r="N356" i="1"/>
  <c r="N398" i="1"/>
  <c r="N396" i="1"/>
  <c r="N385" i="1"/>
  <c r="N363" i="1"/>
  <c r="N341" i="1"/>
  <c r="N334" i="1"/>
  <c r="N332" i="1"/>
  <c r="N321" i="1"/>
  <c r="N299" i="1"/>
  <c r="N277" i="1"/>
  <c r="N270" i="1"/>
  <c r="N268" i="1"/>
  <c r="N257" i="1"/>
  <c r="N235" i="1"/>
  <c r="N220" i="1"/>
  <c r="N205" i="1"/>
  <c r="N188" i="1"/>
  <c r="N173" i="1"/>
  <c r="N156" i="1"/>
  <c r="N124" i="1"/>
  <c r="N92" i="1"/>
  <c r="N77" i="1"/>
  <c r="N60" i="1"/>
  <c r="N28" i="1"/>
  <c r="N379" i="1"/>
  <c r="N357" i="1"/>
  <c r="N350" i="1"/>
  <c r="N348" i="1"/>
  <c r="N337" i="1"/>
  <c r="N315" i="1"/>
  <c r="N293" i="1"/>
  <c r="N286" i="1"/>
  <c r="N284" i="1"/>
  <c r="N273" i="1"/>
  <c r="N251" i="1"/>
  <c r="N229" i="1"/>
  <c r="N212" i="1"/>
  <c r="N197" i="1"/>
  <c r="N180" i="1"/>
  <c r="N388" i="1"/>
  <c r="N163" i="1"/>
  <c r="N161" i="1"/>
  <c r="N150" i="1"/>
  <c r="N146" i="1"/>
  <c r="N133" i="1"/>
  <c r="N131" i="1"/>
  <c r="N129" i="1"/>
  <c r="N118" i="1"/>
  <c r="N114" i="1"/>
  <c r="N101" i="1"/>
  <c r="N99" i="1"/>
  <c r="N97" i="1"/>
  <c r="N86" i="1"/>
  <c r="N82" i="1"/>
  <c r="N67" i="1"/>
  <c r="N65" i="1"/>
  <c r="N54" i="1"/>
  <c r="N50" i="1"/>
  <c r="N35" i="1"/>
  <c r="N33" i="1"/>
  <c r="N22" i="1"/>
  <c r="N18" i="1"/>
  <c r="N390" i="1"/>
  <c r="N395" i="1"/>
  <c r="N373" i="1"/>
  <c r="N366" i="1"/>
  <c r="N364" i="1"/>
  <c r="N353" i="1"/>
  <c r="N331" i="1"/>
  <c r="N302" i="1"/>
  <c r="N300" i="1"/>
  <c r="N289" i="1"/>
  <c r="N267" i="1"/>
  <c r="N245" i="1"/>
  <c r="N238" i="1"/>
  <c r="N236" i="1"/>
  <c r="N221" i="1"/>
  <c r="N204" i="1"/>
  <c r="N189" i="1"/>
  <c r="N172" i="1"/>
  <c r="N157" i="1"/>
  <c r="N140" i="1"/>
  <c r="N108" i="1"/>
  <c r="N76" i="1"/>
  <c r="N61" i="1"/>
  <c r="N44" i="1"/>
  <c r="N349" i="1"/>
  <c r="N285" i="1"/>
  <c r="D7" i="13"/>
  <c r="Q73" i="13"/>
  <c r="Q17" i="13"/>
  <c r="Q66" i="13"/>
  <c r="Q25" i="13"/>
  <c r="Q331" i="13"/>
  <c r="Q370" i="13"/>
  <c r="Q137" i="13"/>
  <c r="Q105" i="13"/>
  <c r="Q100" i="13"/>
  <c r="Q209" i="13"/>
  <c r="Q208" i="13"/>
  <c r="Q206" i="13"/>
  <c r="Q185" i="13"/>
  <c r="Q184" i="13"/>
  <c r="Q182" i="13"/>
  <c r="Q270" i="13"/>
  <c r="Q257" i="13"/>
  <c r="Q256" i="13"/>
  <c r="Q15" i="13"/>
  <c r="Q14" i="13"/>
  <c r="R14" i="13" s="1"/>
  <c r="Q81" i="13"/>
  <c r="Q145" i="13"/>
  <c r="Q255" i="13"/>
  <c r="Q318" i="13"/>
  <c r="Q316" i="13"/>
  <c r="Q315" i="13"/>
  <c r="Q312" i="13"/>
  <c r="Q311" i="13"/>
  <c r="Q278" i="13"/>
  <c r="Q249" i="13"/>
  <c r="Q248" i="13"/>
  <c r="Q246" i="13"/>
  <c r="Q177" i="13"/>
  <c r="Q173" i="13"/>
  <c r="Q131" i="13"/>
  <c r="Q97" i="13"/>
  <c r="Q91" i="13"/>
  <c r="Q89" i="13"/>
  <c r="Q74" i="13"/>
  <c r="Q378" i="13"/>
  <c r="Q201" i="13"/>
  <c r="Q199" i="13"/>
  <c r="Q196" i="13"/>
  <c r="Q193" i="13"/>
  <c r="Q192" i="13"/>
  <c r="Q191" i="13"/>
  <c r="Q188" i="13"/>
  <c r="Q113" i="13"/>
  <c r="Q109" i="13"/>
  <c r="Q33" i="13"/>
  <c r="Q27" i="13"/>
  <c r="Q26" i="13"/>
  <c r="Q379" i="13"/>
  <c r="Q346" i="13"/>
  <c r="Q121" i="13"/>
  <c r="Q120" i="13"/>
  <c r="Q118" i="13"/>
  <c r="Q114" i="13"/>
  <c r="Q41" i="13"/>
  <c r="Q396" i="13"/>
  <c r="Q381" i="13"/>
  <c r="Q347" i="13"/>
  <c r="Q286" i="13"/>
  <c r="Q217" i="13"/>
  <c r="Q129" i="13"/>
  <c r="Q127" i="13"/>
  <c r="Q124" i="13"/>
  <c r="Q49" i="13"/>
  <c r="Q44" i="13"/>
  <c r="Q398" i="13"/>
  <c r="R398" i="13" s="1"/>
  <c r="Q387" i="13"/>
  <c r="Q386" i="13"/>
  <c r="Q363" i="13"/>
  <c r="Q349" i="13"/>
  <c r="Q294" i="13"/>
  <c r="Q289" i="13"/>
  <c r="Q225" i="13"/>
  <c r="Q219" i="13"/>
  <c r="Q194" i="13"/>
  <c r="Q153" i="13"/>
  <c r="Q146" i="13"/>
  <c r="Q57" i="13"/>
  <c r="Q54" i="13"/>
  <c r="Q395" i="13"/>
  <c r="Q394" i="13"/>
  <c r="Q393" i="13"/>
  <c r="Q392" i="13"/>
  <c r="Q391" i="13"/>
  <c r="Q388" i="13"/>
  <c r="Q371" i="13"/>
  <c r="Q366" i="13"/>
  <c r="Q355" i="13"/>
  <c r="Q323" i="13"/>
  <c r="Q322" i="13"/>
  <c r="Q321" i="13"/>
  <c r="Q302" i="13"/>
  <c r="Q301" i="13"/>
  <c r="Q298" i="13"/>
  <c r="Q233" i="13"/>
  <c r="Q203" i="13"/>
  <c r="Q161" i="13"/>
  <c r="Q155" i="13"/>
  <c r="Q65" i="13"/>
  <c r="Q64" i="13"/>
  <c r="Q63" i="13"/>
  <c r="Q362" i="13"/>
  <c r="Q361" i="13"/>
  <c r="Q360" i="13"/>
  <c r="Q359" i="13"/>
  <c r="Q356" i="13"/>
  <c r="Q354" i="13"/>
  <c r="Q339" i="13"/>
  <c r="Q310" i="13"/>
  <c r="Q307" i="13"/>
  <c r="Q265" i="13"/>
  <c r="Q261" i="13"/>
  <c r="Q241" i="13"/>
  <c r="Q237" i="13"/>
  <c r="Q169" i="13"/>
  <c r="Q164" i="13"/>
  <c r="Q390" i="13"/>
  <c r="Q358" i="13"/>
  <c r="Q320" i="13"/>
  <c r="Q319" i="13"/>
  <c r="Q306" i="13"/>
  <c r="Q297" i="13"/>
  <c r="Q263" i="13"/>
  <c r="Q254" i="13"/>
  <c r="Q245" i="13"/>
  <c r="Q236" i="13"/>
  <c r="Q227" i="13"/>
  <c r="Q218" i="13"/>
  <c r="Q190" i="13"/>
  <c r="Q181" i="13"/>
  <c r="Q172" i="13"/>
  <c r="Q163" i="13"/>
  <c r="Q135" i="13"/>
  <c r="Q132" i="13"/>
  <c r="Q128" i="13"/>
  <c r="Q126" i="13"/>
  <c r="Q122" i="13"/>
  <c r="Q117" i="13"/>
  <c r="Q99" i="13"/>
  <c r="Q72" i="13"/>
  <c r="Q71" i="13"/>
  <c r="Q62" i="13"/>
  <c r="Q53" i="13"/>
  <c r="Q35" i="13"/>
  <c r="Q382" i="13"/>
  <c r="Q350" i="13"/>
  <c r="Q308" i="13"/>
  <c r="Q304" i="13"/>
  <c r="Q303" i="13"/>
  <c r="Q299" i="13"/>
  <c r="Q293" i="13"/>
  <c r="Q290" i="13"/>
  <c r="Q281" i="13"/>
  <c r="Q247" i="13"/>
  <c r="Q238" i="13"/>
  <c r="Q229" i="13"/>
  <c r="Q228" i="13"/>
  <c r="Q211" i="13"/>
  <c r="Q210" i="13"/>
  <c r="Q183" i="13"/>
  <c r="Q176" i="13"/>
  <c r="Q174" i="13"/>
  <c r="Q165" i="13"/>
  <c r="Q156" i="13"/>
  <c r="Q147" i="13"/>
  <c r="Q119" i="13"/>
  <c r="Q116" i="13"/>
  <c r="Q112" i="13"/>
  <c r="Q110" i="13"/>
  <c r="Q101" i="13"/>
  <c r="Q92" i="13"/>
  <c r="Q83" i="13"/>
  <c r="Q56" i="13"/>
  <c r="Q55" i="13"/>
  <c r="Q46" i="13"/>
  <c r="Q45" i="13"/>
  <c r="Q36" i="13"/>
  <c r="Q19" i="13"/>
  <c r="Q18" i="13"/>
  <c r="Q385" i="13"/>
  <c r="Q384" i="13"/>
  <c r="Q383" i="13"/>
  <c r="Q380" i="13"/>
  <c r="Q373" i="13"/>
  <c r="Q353" i="13"/>
  <c r="Q352" i="13"/>
  <c r="Q351" i="13"/>
  <c r="Q348" i="13"/>
  <c r="Q341" i="13"/>
  <c r="Q300" i="13"/>
  <c r="Q296" i="13"/>
  <c r="Q295" i="13"/>
  <c r="Q291" i="13"/>
  <c r="Q285" i="13"/>
  <c r="Q282" i="13"/>
  <c r="Q273" i="13"/>
  <c r="Q267" i="13"/>
  <c r="Q258" i="13"/>
  <c r="Q240" i="13"/>
  <c r="Q239" i="13"/>
  <c r="Q232" i="13"/>
  <c r="Q221" i="13"/>
  <c r="Q220" i="13"/>
  <c r="Q175" i="13"/>
  <c r="Q168" i="13"/>
  <c r="Q166" i="13"/>
  <c r="Q157" i="13"/>
  <c r="Q148" i="13"/>
  <c r="Q139" i="13"/>
  <c r="Q111" i="13"/>
  <c r="Q108" i="13"/>
  <c r="Q106" i="13"/>
  <c r="Q104" i="13"/>
  <c r="Q102" i="13"/>
  <c r="Q93" i="13"/>
  <c r="Q84" i="13"/>
  <c r="Q75" i="13"/>
  <c r="Q48" i="13"/>
  <c r="Q47" i="13"/>
  <c r="Q37" i="13"/>
  <c r="Q28" i="13"/>
  <c r="Q374" i="13"/>
  <c r="Q342" i="13"/>
  <c r="Q338" i="13"/>
  <c r="Q333" i="13"/>
  <c r="Q326" i="13"/>
  <c r="Q325" i="13"/>
  <c r="Q292" i="13"/>
  <c r="Q288" i="13"/>
  <c r="Q287" i="13"/>
  <c r="Q283" i="13"/>
  <c r="Q277" i="13"/>
  <c r="Q274" i="13"/>
  <c r="Q268" i="13"/>
  <c r="Q259" i="13"/>
  <c r="Q250" i="13"/>
  <c r="Q231" i="13"/>
  <c r="Q230" i="13"/>
  <c r="Q224" i="13"/>
  <c r="Q213" i="13"/>
  <c r="Q212" i="13"/>
  <c r="Q204" i="13"/>
  <c r="Q195" i="13"/>
  <c r="Q186" i="13"/>
  <c r="Q167" i="13"/>
  <c r="Q160" i="13"/>
  <c r="Q158" i="13"/>
  <c r="Q154" i="13"/>
  <c r="Q149" i="13"/>
  <c r="Q140" i="13"/>
  <c r="Q103" i="13"/>
  <c r="Q98" i="13"/>
  <c r="Q96" i="13"/>
  <c r="Q94" i="13"/>
  <c r="Q90" i="13"/>
  <c r="Q85" i="13"/>
  <c r="Q76" i="13"/>
  <c r="Q67" i="13"/>
  <c r="Q58" i="13"/>
  <c r="Q40" i="13"/>
  <c r="Q39" i="13"/>
  <c r="Q38" i="13"/>
  <c r="Q32" i="13"/>
  <c r="Q29" i="13"/>
  <c r="Q20" i="13"/>
  <c r="Q397" i="13"/>
  <c r="R397" i="13" s="1"/>
  <c r="Q377" i="13"/>
  <c r="Q376" i="13"/>
  <c r="Q375" i="13"/>
  <c r="Q372" i="13"/>
  <c r="Q365" i="13"/>
  <c r="Q345" i="13"/>
  <c r="Q344" i="13"/>
  <c r="Q343" i="13"/>
  <c r="Q340" i="13"/>
  <c r="Q334" i="13"/>
  <c r="Q330" i="13"/>
  <c r="Q284" i="13"/>
  <c r="Q280" i="13"/>
  <c r="Q279" i="13"/>
  <c r="Q275" i="13"/>
  <c r="Q269" i="13"/>
  <c r="Q260" i="13"/>
  <c r="Q251" i="13"/>
  <c r="Q242" i="13"/>
  <c r="Q223" i="13"/>
  <c r="Q222" i="13"/>
  <c r="Q216" i="13"/>
  <c r="Q205" i="13"/>
  <c r="Q187" i="13"/>
  <c r="Q178" i="13"/>
  <c r="Q159" i="13"/>
  <c r="Q152" i="13"/>
  <c r="Q150" i="13"/>
  <c r="Q141" i="13"/>
  <c r="Q123" i="13"/>
  <c r="Q95" i="13"/>
  <c r="Q86" i="13"/>
  <c r="Q82" i="13"/>
  <c r="Q77" i="13"/>
  <c r="Q68" i="13"/>
  <c r="Q59" i="13"/>
  <c r="Q50" i="13"/>
  <c r="Q31" i="13"/>
  <c r="Q30" i="13"/>
  <c r="Q24" i="13"/>
  <c r="Q21" i="13"/>
  <c r="Q337" i="13"/>
  <c r="Q336" i="13"/>
  <c r="Q335" i="13"/>
  <c r="Q332" i="13"/>
  <c r="Q317" i="13"/>
  <c r="Q276" i="13"/>
  <c r="Q272" i="13"/>
  <c r="Q271" i="13"/>
  <c r="Q252" i="13"/>
  <c r="Q243" i="13"/>
  <c r="Q234" i="13"/>
  <c r="Q215" i="13"/>
  <c r="Q214" i="13"/>
  <c r="Q202" i="13"/>
  <c r="Q197" i="13"/>
  <c r="Q179" i="13"/>
  <c r="Q170" i="13"/>
  <c r="Q151" i="13"/>
  <c r="Q144" i="13"/>
  <c r="Q142" i="13"/>
  <c r="Q138" i="13"/>
  <c r="Q133" i="13"/>
  <c r="Q115" i="13"/>
  <c r="Q88" i="13"/>
  <c r="Q87" i="13"/>
  <c r="Q78" i="13"/>
  <c r="Q69" i="13"/>
  <c r="Q60" i="13"/>
  <c r="Q51" i="13"/>
  <c r="Q42" i="13"/>
  <c r="Q23" i="13"/>
  <c r="Q22" i="13"/>
  <c r="Q16" i="13"/>
  <c r="Q389" i="13"/>
  <c r="Q369" i="13"/>
  <c r="Q368" i="13"/>
  <c r="Q367" i="13"/>
  <c r="Q364" i="13"/>
  <c r="Q357" i="13"/>
  <c r="Q329" i="13"/>
  <c r="Q328" i="13"/>
  <c r="Q327" i="13"/>
  <c r="Q324" i="13"/>
  <c r="Q314" i="13"/>
  <c r="Q313" i="13"/>
  <c r="Q309" i="13"/>
  <c r="Q305" i="13"/>
  <c r="Q266" i="13"/>
  <c r="Q264" i="13"/>
  <c r="Q262" i="13"/>
  <c r="Q253" i="13"/>
  <c r="Q244" i="13"/>
  <c r="Q235" i="13"/>
  <c r="Q226" i="13"/>
  <c r="Q207" i="13"/>
  <c r="Q200" i="13"/>
  <c r="Q198" i="13"/>
  <c r="Q189" i="13"/>
  <c r="Q180" i="13"/>
  <c r="Q171" i="13"/>
  <c r="Q162" i="13"/>
  <c r="Q143" i="13"/>
  <c r="Q136" i="13"/>
  <c r="Q134" i="13"/>
  <c r="Q130" i="13"/>
  <c r="Q125" i="13"/>
  <c r="Q107" i="13"/>
  <c r="Q80" i="13"/>
  <c r="Q79" i="13"/>
  <c r="Q70" i="13"/>
  <c r="Q61" i="13"/>
  <c r="Q52" i="13"/>
  <c r="Q43" i="13"/>
  <c r="Q34" i="13"/>
  <c r="Q13" i="13"/>
  <c r="D9" i="10"/>
  <c r="E10" i="3" s="1"/>
  <c r="D9" i="13"/>
  <c r="E13" i="3" s="1"/>
  <c r="M12" i="12"/>
  <c r="N13" i="11"/>
  <c r="O13" i="11" s="1"/>
  <c r="D7" i="11"/>
  <c r="D9" i="11"/>
  <c r="E11" i="3" s="1"/>
  <c r="D7" i="10"/>
  <c r="D6" i="13"/>
  <c r="D8" i="12"/>
  <c r="E12" i="3" s="1"/>
  <c r="D6" i="12"/>
  <c r="D5" i="12" s="1"/>
  <c r="D6" i="10"/>
  <c r="D9" i="1"/>
  <c r="E9" i="3" s="1"/>
  <c r="N13" i="1"/>
  <c r="D6" i="1"/>
  <c r="D7" i="1"/>
  <c r="D10" i="11" l="1"/>
  <c r="K11" i="3" s="1"/>
  <c r="D9" i="12"/>
  <c r="K12" i="3" s="1"/>
  <c r="D5" i="11"/>
  <c r="D11" i="3" s="1"/>
  <c r="D5" i="13"/>
  <c r="D13" i="3" s="1"/>
  <c r="R13" i="13"/>
  <c r="D10" i="13" s="1"/>
  <c r="K13" i="3" s="1"/>
  <c r="D5" i="10"/>
  <c r="D10" i="3" s="1"/>
  <c r="D12" i="3"/>
  <c r="D10" i="1"/>
  <c r="K9" i="3" s="1"/>
  <c r="D5" i="1"/>
  <c r="D9" i="3" s="1"/>
</calcChain>
</file>

<file path=xl/sharedStrings.xml><?xml version="1.0" encoding="utf-8"?>
<sst xmlns="http://schemas.openxmlformats.org/spreadsheetml/2006/main" count="253" uniqueCount="133">
  <si>
    <t>Konsekvensklasse</t>
  </si>
  <si>
    <t>Fagområde</t>
  </si>
  <si>
    <t>Navn på søker:</t>
  </si>
  <si>
    <t>Samlet praksis:</t>
  </si>
  <si>
    <t>SIV-iD</t>
  </si>
  <si>
    <t>I</t>
  </si>
  <si>
    <t>II</t>
  </si>
  <si>
    <t>III</t>
  </si>
  <si>
    <t>IV</t>
  </si>
  <si>
    <t>V</t>
  </si>
  <si>
    <t>Konsekvensklasse 1</t>
  </si>
  <si>
    <t>Søknad:</t>
  </si>
  <si>
    <t>Praksis:</t>
  </si>
  <si>
    <t>Tekniske planer</t>
  </si>
  <si>
    <t>Revurdering</t>
  </si>
  <si>
    <t>Enkeltberegninger</t>
  </si>
  <si>
    <t>Byggekontroll</t>
  </si>
  <si>
    <t>Andre flomberegninger</t>
  </si>
  <si>
    <t>Fagområde V</t>
  </si>
  <si>
    <t>Dambruddsbølgeberegninger</t>
  </si>
  <si>
    <t>Lukket flomløp</t>
  </si>
  <si>
    <t>Fysisk modellforsøk</t>
  </si>
  <si>
    <t>CFD-beregninger</t>
  </si>
  <si>
    <t>Fagområde I-III</t>
  </si>
  <si>
    <t>Generelt</t>
  </si>
  <si>
    <t>Fagområde IV</t>
  </si>
  <si>
    <t>Arbeidets art</t>
  </si>
  <si>
    <t>Arbeidsets art</t>
  </si>
  <si>
    <t>Platedam</t>
  </si>
  <si>
    <t>Hvelvdam</t>
  </si>
  <si>
    <t>Murdam</t>
  </si>
  <si>
    <t>Anleggstype, f.o. I</t>
  </si>
  <si>
    <t>Anleggstype, f.o. II</t>
  </si>
  <si>
    <t>Asfaltkjerne</t>
  </si>
  <si>
    <t>Sentral betongtetning</t>
  </si>
  <si>
    <t>Frontal tetning</t>
  </si>
  <si>
    <t>Luke</t>
  </si>
  <si>
    <t>Ventil</t>
  </si>
  <si>
    <t>Trykkrør</t>
  </si>
  <si>
    <t>Tverrslagsport</t>
  </si>
  <si>
    <t>Annet (spesifiser)</t>
  </si>
  <si>
    <t>Anleggstype, f.o. III</t>
  </si>
  <si>
    <t>Betongpropp</t>
  </si>
  <si>
    <t>Forankringskloss</t>
  </si>
  <si>
    <t>Revurderinger</t>
  </si>
  <si>
    <t>Annen praksis</t>
  </si>
  <si>
    <t>måneder</t>
  </si>
  <si>
    <t>timer</t>
  </si>
  <si>
    <t>Søknaden omfatter følgende fagområder og konsekvensklasser:</t>
  </si>
  <si>
    <t>Godkjenningsnivå</t>
  </si>
  <si>
    <t>Firma:</t>
  </si>
  <si>
    <t>Navn på anlegg/prosjekt og eier/oppdragsgiver</t>
  </si>
  <si>
    <t>Konsekvens-klasse</t>
  </si>
  <si>
    <t>Veiledning til utfylling av praksisskjemaet:</t>
  </si>
  <si>
    <t>-Samlet praksis oppsummeres fortløpende på denne siden.</t>
  </si>
  <si>
    <t>Ja/Nei</t>
  </si>
  <si>
    <t>Ja</t>
  </si>
  <si>
    <t>Nei</t>
  </si>
  <si>
    <t>-For søknad om godkjenning i fagområde I, II og III må du bekrefte at du har nødvendig praksis med revurderinger.</t>
  </si>
  <si>
    <t>[firma]</t>
  </si>
  <si>
    <t>[navn]</t>
  </si>
  <si>
    <t>Alle konsekvensklasser</t>
  </si>
  <si>
    <t>Praksisskjema for fagområde II</t>
  </si>
  <si>
    <t>Praksisskjema for fagområde I</t>
  </si>
  <si>
    <t>Damtype/ konstruksjon</t>
  </si>
  <si>
    <t>Praksisskjema for søknad om godkjenning som fagansvarlig</t>
  </si>
  <si>
    <t>Praksisskjema for fagområde III</t>
  </si>
  <si>
    <t>Anleggsdel/ konstruksjon</t>
  </si>
  <si>
    <t>Praksisskjema for fagområde IV</t>
  </si>
  <si>
    <t>Flomberegninger damsikkerhet</t>
  </si>
  <si>
    <t>Praksisskjema for fagområde V</t>
  </si>
  <si>
    <t>-Angi hvilke fagområder og konsekvensklasser det søkes om godkjenning for.</t>
  </si>
  <si>
    <t>Rolle</t>
  </si>
  <si>
    <t>Fagkontroll</t>
  </si>
  <si>
    <t>Utførelse</t>
  </si>
  <si>
    <t>Åpent flomløp</t>
  </si>
  <si>
    <t>Flomberegninger</t>
  </si>
  <si>
    <t>Morenekjerne</t>
  </si>
  <si>
    <t>Jorddam</t>
  </si>
  <si>
    <t>Fagansvarlig/ referanse</t>
  </si>
  <si>
    <t>Praksis siste 5 år</t>
  </si>
  <si>
    <t>Siste 5 år</t>
  </si>
  <si>
    <t>Totalt</t>
  </si>
  <si>
    <t>-Fyll inn navn og firmatilhørighet</t>
  </si>
  <si>
    <t>Årstall fullført</t>
  </si>
  <si>
    <t>Varighet i mnd.</t>
  </si>
  <si>
    <t>Søkers rolle</t>
  </si>
  <si>
    <t>Gjeldende år</t>
  </si>
  <si>
    <t>Utførelse/ kontroll, TP/rev.</t>
  </si>
  <si>
    <t>Relevant praksis siste 5 år</t>
  </si>
  <si>
    <t>Samlet</t>
  </si>
  <si>
    <t>Samlet praksis</t>
  </si>
  <si>
    <t>-Anleggets konsekvensklasse, arbeidets art og søkers rolle velges fra nedtrekksmenyer i regnearket</t>
  </si>
  <si>
    <t>-For arbeid som strekker seg over flere år skal det kun føres opp årstall for når prosjektet var fullført</t>
  </si>
  <si>
    <t>-Oppgi tiden du har brukt innenfor fagområdet; ikke varigheten av prosjektet. All praksis skal oppgis i måneder</t>
  </si>
  <si>
    <t>-For dammer kan SIV-iD finnes via NVE-Atlas (damnummer)</t>
  </si>
  <si>
    <t>-Angi damtype/anleggsdel/konstruksjonsdel i "Beskrivelse/utdyping" dersom alternativene ikke er dekkende</t>
  </si>
  <si>
    <t>-For fagområde I, II og III , damtype/anleggsdel/konstruksjon velges fra nedtrekksmeny</t>
  </si>
  <si>
    <t>-Søkers rolle må samsvare med innsendt rapport, og vil være gjenstand for stikkprøvekontroll</t>
  </si>
  <si>
    <t>-Angi hvem som var fagansvarlig for arbeidet, eventuelt referanseperson dersom fagansvarlig ikke var involvert</t>
  </si>
  <si>
    <t>Relevant praksis innen de omsøkte fagområdene spesifiseres i egne arkfaner:</t>
  </si>
  <si>
    <t>Spesielt for søkere som er godkjent i andre fagområder fra før:</t>
  </si>
  <si>
    <t>Samlet praksis siste 5 år:</t>
  </si>
  <si>
    <t>-Spesifiser relevant praksis siste 5 år for alle fagområder du har godkjenning i</t>
  </si>
  <si>
    <t>Fagområde I, II og III: Egenerklæring om praksis med revurderinger:</t>
  </si>
  <si>
    <t>Jeg har utført minst 3 revurderinger innen fagområdet, der jeg også har utført revurderingsinspeksjon</t>
  </si>
  <si>
    <t>Søker har følgende faggodkjenninger fra før:</t>
  </si>
  <si>
    <t>Kapasitet lukket flomløp</t>
  </si>
  <si>
    <t>Kapasitet åpent flomløp</t>
  </si>
  <si>
    <t>Tekniske planer og revurderinger siste 5 år:</t>
  </si>
  <si>
    <t>Utførelse av flomberegninger dam, klasse 1-4:</t>
  </si>
  <si>
    <t>Utførelse/ kontroll, flomb.</t>
  </si>
  <si>
    <t>Utførelse av tekniske planer, klasse 1-4:</t>
  </si>
  <si>
    <t>Utførelse av revurderinger, klasse 1-4:</t>
  </si>
  <si>
    <t>Flomberegninger dam siste 5 år:</t>
  </si>
  <si>
    <t>DBBB</t>
  </si>
  <si>
    <t>Kapasitet luker</t>
  </si>
  <si>
    <t>Luker</t>
  </si>
  <si>
    <t>Tunnel</t>
  </si>
  <si>
    <t>Kanal</t>
  </si>
  <si>
    <t>Kapasitet overføringstunnel</t>
  </si>
  <si>
    <t>Kapasitet kanal</t>
  </si>
  <si>
    <t>Hydr. Beregn.</t>
  </si>
  <si>
    <t>Utførelse av DBBB, klasse 1-4:</t>
  </si>
  <si>
    <t>Utførelse av kapasitetsberegninger, klasse 1-4:</t>
  </si>
  <si>
    <t>DBBB og relevante beregninger siste 5 år:</t>
  </si>
  <si>
    <t>Massivdam</t>
  </si>
  <si>
    <t>Beskrivelse/utdyping av arbeidet, inkl. vurdering av kompleksitet</t>
  </si>
  <si>
    <t>Beskrivelse/utdyping av arbeidet, inkl. anleggets hoveddimensjoner og vurdering av kompleksitet</t>
  </si>
  <si>
    <t>Beskrivelse/utdyping av arbeidet, inkl. rør-, ventil- eller luketype, hoveddimensjoner og vurdering av kompleksitet</t>
  </si>
  <si>
    <t>-Gi en kort beskrivelse/utdyping av arbeidet, inkl. en vurdering av kompleksiteten og opplysninger om relevante hoveddata for anlegget</t>
  </si>
  <si>
    <t>Rangering av praksis basert på relevans</t>
  </si>
  <si>
    <t>-Sorter praksisen etter relevans. Mest relevante praksis skal ha tallet "1", minst relevante praksis skal ha høyeste nummer. f.eks.: "398"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</si>
</sst>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Border="1"/>
    <xf numFmtId="0" fontId="2" fillId="0" borderId="0" xfId="0" applyFont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4" borderId="0" xfId="0" applyFill="1"/>
    <xf numFmtId="0" fontId="2" fillId="4" borderId="0" xfId="0" applyFont="1" applyFill="1"/>
    <xf numFmtId="0" fontId="1" fillId="5" borderId="1" xfId="0" applyFont="1" applyFill="1" applyBorder="1" applyAlignment="1">
      <alignment horizontal="center"/>
    </xf>
    <xf numFmtId="0" fontId="0" fillId="4" borderId="0" xfId="0" quotePrefix="1" applyFill="1" applyBorder="1"/>
    <xf numFmtId="0" fontId="0" fillId="0" borderId="0" xfId="0" applyAlignment="1">
      <alignment wrapText="1"/>
    </xf>
    <xf numFmtId="0" fontId="0" fillId="4" borderId="0" xfId="0" quotePrefix="1" applyFill="1"/>
    <xf numFmtId="0" fontId="2" fillId="2" borderId="0" xfId="0" applyFont="1" applyFill="1" applyBorder="1" applyAlignment="1"/>
    <xf numFmtId="0" fontId="0" fillId="2" borderId="0" xfId="0" applyFill="1" applyAlignment="1">
      <alignment wrapText="1"/>
    </xf>
    <xf numFmtId="0" fontId="0" fillId="0" borderId="0" xfId="0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left" wrapText="1"/>
    </xf>
    <xf numFmtId="0" fontId="2" fillId="4" borderId="0" xfId="0" quotePrefix="1" applyFont="1" applyFill="1" applyBorder="1"/>
    <xf numFmtId="0" fontId="1" fillId="5" borderId="1" xfId="0" applyFont="1" applyFill="1" applyBorder="1" applyAlignment="1"/>
    <xf numFmtId="164" fontId="0" fillId="2" borderId="1" xfId="0" applyNumberFormat="1" applyFill="1" applyBorder="1" applyAlignment="1"/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 wrapText="1"/>
    </xf>
    <xf numFmtId="0" fontId="0" fillId="2" borderId="0" xfId="0" applyFill="1" applyBorder="1" applyAlignment="1">
      <alignment horizontal="right" wrapText="1"/>
    </xf>
    <xf numFmtId="0" fontId="2" fillId="2" borderId="0" xfId="0" applyFont="1" applyFill="1"/>
    <xf numFmtId="0" fontId="0" fillId="2" borderId="0" xfId="0" applyFill="1" applyBorder="1" applyAlignment="1">
      <alignment horizontal="left"/>
    </xf>
    <xf numFmtId="0" fontId="5" fillId="6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7" borderId="1" xfId="0" applyFont="1" applyFill="1" applyBorder="1" applyAlignment="1">
      <alignment vertical="top" wrapText="1"/>
    </xf>
    <xf numFmtId="0" fontId="5" fillId="8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0" fillId="0" borderId="0" xfId="0" applyFill="1" applyAlignment="1" applyProtection="1">
      <alignment wrapText="1"/>
      <protection locked="0"/>
    </xf>
    <xf numFmtId="0" fontId="0" fillId="0" borderId="0" xfId="0" applyProtection="1">
      <protection locked="0"/>
    </xf>
    <xf numFmtId="0" fontId="2" fillId="2" borderId="0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1" fillId="5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0" borderId="0" xfId="0" applyAlignment="1">
      <alignment horizontal="center" wrapText="1"/>
    </xf>
    <xf numFmtId="0" fontId="0" fillId="2" borderId="0" xfId="0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47625</xdr:rowOff>
    </xdr:from>
    <xdr:to>
      <xdr:col>2</xdr:col>
      <xdr:colOff>295276</xdr:colOff>
      <xdr:row>3</xdr:row>
      <xdr:rowOff>53485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2CED91DD-567F-46BC-A47F-8C82C457AE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55" t="11628" r="20148" b="12336"/>
        <a:stretch/>
      </xdr:blipFill>
      <xdr:spPr bwMode="auto">
        <a:xfrm>
          <a:off x="38102" y="47625"/>
          <a:ext cx="1781174" cy="6821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695324</xdr:colOff>
      <xdr:row>2</xdr:row>
      <xdr:rowOff>179215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69F60AAA-C94E-4463-AFC7-15599C5269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55" t="11628" r="20148" b="12336"/>
        <a:stretch/>
      </xdr:blipFill>
      <xdr:spPr bwMode="auto">
        <a:xfrm>
          <a:off x="0" y="0"/>
          <a:ext cx="1781174" cy="6821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695324</xdr:colOff>
      <xdr:row>2</xdr:row>
      <xdr:rowOff>179215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8D0E507-49D6-4016-A82F-C11BB2B433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55" t="11628" r="20148" b="12336"/>
        <a:stretch/>
      </xdr:blipFill>
      <xdr:spPr bwMode="auto">
        <a:xfrm>
          <a:off x="0" y="0"/>
          <a:ext cx="1781174" cy="6821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695324</xdr:colOff>
      <xdr:row>2</xdr:row>
      <xdr:rowOff>179215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12F2F079-D082-4BAC-8F39-CD3FB3B735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55" t="11628" r="20148" b="12336"/>
        <a:stretch/>
      </xdr:blipFill>
      <xdr:spPr bwMode="auto">
        <a:xfrm>
          <a:off x="0" y="0"/>
          <a:ext cx="1781174" cy="6821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695324</xdr:colOff>
      <xdr:row>2</xdr:row>
      <xdr:rowOff>179215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D478221C-B283-400F-9F00-BAB7D0DBD0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55" t="11628" r="20148" b="12336"/>
        <a:stretch/>
      </xdr:blipFill>
      <xdr:spPr bwMode="auto">
        <a:xfrm>
          <a:off x="0" y="0"/>
          <a:ext cx="1781174" cy="6821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695324</xdr:colOff>
      <xdr:row>2</xdr:row>
      <xdr:rowOff>186835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BA8F2C8-7AF7-4457-B0CD-81E7309ADF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55" t="11628" r="20148" b="12336"/>
        <a:stretch/>
      </xdr:blipFill>
      <xdr:spPr bwMode="auto">
        <a:xfrm>
          <a:off x="0" y="0"/>
          <a:ext cx="1781174" cy="6821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AFDD8-4147-4AA3-B7B7-D4E195863FA6}">
  <dimension ref="A1:P43"/>
  <sheetViews>
    <sheetView tabSelected="1" zoomScaleNormal="100" workbookViewId="0">
      <selection activeCell="E3" sqref="E3:J3"/>
    </sheetView>
  </sheetViews>
  <sheetFormatPr baseColWidth="10" defaultRowHeight="15" x14ac:dyDescent="0.25"/>
  <cols>
    <col min="1" max="2" width="11.42578125" customWidth="1"/>
    <col min="3" max="3" width="10.28515625" customWidth="1"/>
    <col min="4" max="4" width="15.140625" customWidth="1"/>
    <col min="5" max="5" width="8.140625" customWidth="1"/>
    <col min="6" max="6" width="8" customWidth="1"/>
    <col min="7" max="7" width="6.28515625" customWidth="1"/>
    <col min="10" max="10" width="10.42578125" customWidth="1"/>
    <col min="11" max="11" width="11.5703125" customWidth="1"/>
    <col min="12" max="12" width="15" customWidth="1"/>
  </cols>
  <sheetData>
    <row r="1" spans="1:16" ht="23.25" x14ac:dyDescent="0.35">
      <c r="A1" s="45"/>
      <c r="B1" s="45"/>
      <c r="C1" s="1"/>
      <c r="D1" s="2" t="s">
        <v>65</v>
      </c>
      <c r="E1" s="2"/>
      <c r="F1" s="2"/>
      <c r="G1" s="2"/>
      <c r="H1" s="2"/>
      <c r="I1" s="1"/>
      <c r="J1" s="1"/>
      <c r="K1" s="1"/>
      <c r="L1" s="37"/>
      <c r="M1" s="6"/>
      <c r="N1" s="9"/>
      <c r="O1" s="7"/>
      <c r="P1" s="9"/>
    </row>
    <row r="2" spans="1:16" x14ac:dyDescent="0.25">
      <c r="A2" s="45"/>
      <c r="B2" s="45"/>
      <c r="C2" s="1"/>
      <c r="D2" s="1"/>
      <c r="E2" s="1"/>
      <c r="F2" s="1"/>
      <c r="G2" s="1"/>
      <c r="H2" s="1"/>
      <c r="I2" s="1"/>
      <c r="J2" s="1"/>
      <c r="K2" s="1"/>
      <c r="L2" s="37"/>
      <c r="M2" s="6"/>
      <c r="N2" s="9"/>
      <c r="O2" s="7"/>
      <c r="P2" s="9"/>
    </row>
    <row r="3" spans="1:16" x14ac:dyDescent="0.25">
      <c r="A3" s="3"/>
      <c r="B3" s="3"/>
      <c r="C3" s="3"/>
      <c r="D3" s="18" t="s">
        <v>2</v>
      </c>
      <c r="E3" s="55" t="s">
        <v>60</v>
      </c>
      <c r="F3" s="55"/>
      <c r="G3" s="55"/>
      <c r="H3" s="55"/>
      <c r="I3" s="55"/>
      <c r="J3" s="55"/>
      <c r="L3" s="1"/>
      <c r="M3" s="1"/>
    </row>
    <row r="4" spans="1:16" x14ac:dyDescent="0.25">
      <c r="A4" s="1"/>
      <c r="B4" s="1"/>
      <c r="C4" s="1"/>
      <c r="D4" s="18" t="s">
        <v>50</v>
      </c>
      <c r="E4" s="55" t="s">
        <v>59</v>
      </c>
      <c r="F4" s="55"/>
      <c r="G4" s="55"/>
      <c r="H4" s="55"/>
      <c r="I4" s="55"/>
      <c r="J4" s="55"/>
      <c r="K4" s="1"/>
      <c r="L4" s="1"/>
      <c r="M4" s="1"/>
    </row>
    <row r="5" spans="1:16" x14ac:dyDescent="0.25">
      <c r="A5" s="1"/>
      <c r="B5" s="1"/>
      <c r="C5" s="1"/>
      <c r="E5" s="1"/>
      <c r="F5" s="1"/>
      <c r="G5" s="1"/>
      <c r="H5" s="1"/>
      <c r="I5" s="1"/>
      <c r="J5" s="1"/>
      <c r="K5" s="1"/>
      <c r="L5" s="1"/>
      <c r="M5" s="1"/>
    </row>
    <row r="6" spans="1:16" x14ac:dyDescent="0.25">
      <c r="A6" s="45" t="s">
        <v>48</v>
      </c>
      <c r="B6" s="45"/>
      <c r="C6" s="45"/>
      <c r="D6" s="45"/>
      <c r="E6" s="45"/>
      <c r="F6" s="6"/>
      <c r="G6" s="1"/>
      <c r="H6" s="36" t="s">
        <v>106</v>
      </c>
      <c r="I6" s="1"/>
      <c r="J6" s="1"/>
      <c r="K6" s="1"/>
      <c r="L6" s="1"/>
      <c r="M6" s="1"/>
    </row>
    <row r="7" spans="1:16" ht="4.5" customHeight="1" x14ac:dyDescent="0.25">
      <c r="A7" s="5"/>
      <c r="B7" s="5"/>
      <c r="C7" s="5"/>
      <c r="D7" s="6"/>
      <c r="E7" s="6"/>
      <c r="F7" s="6"/>
      <c r="G7" s="1"/>
      <c r="H7" s="1"/>
      <c r="I7" s="1"/>
      <c r="J7" s="1"/>
      <c r="K7" s="1"/>
      <c r="L7" s="1"/>
      <c r="M7" s="1"/>
    </row>
    <row r="8" spans="1:16" x14ac:dyDescent="0.25">
      <c r="A8" s="14" t="s">
        <v>1</v>
      </c>
      <c r="B8" s="46" t="s">
        <v>49</v>
      </c>
      <c r="C8" s="47"/>
      <c r="D8" s="30" t="s">
        <v>91</v>
      </c>
      <c r="E8" s="52" t="s">
        <v>80</v>
      </c>
      <c r="F8" s="52"/>
      <c r="G8" s="3"/>
      <c r="H8" s="14" t="s">
        <v>1</v>
      </c>
      <c r="I8" s="46" t="s">
        <v>49</v>
      </c>
      <c r="J8" s="47"/>
      <c r="K8" s="52" t="s">
        <v>89</v>
      </c>
      <c r="L8" s="52"/>
      <c r="M8" s="1"/>
    </row>
    <row r="9" spans="1:16" ht="15" customHeight="1" x14ac:dyDescent="0.25">
      <c r="A9" s="10" t="s">
        <v>5</v>
      </c>
      <c r="B9" s="48"/>
      <c r="C9" s="49"/>
      <c r="D9" s="31">
        <f>'Fagområde I'!D5</f>
        <v>0</v>
      </c>
      <c r="E9" s="53">
        <f>'Fagområde I'!D9</f>
        <v>0</v>
      </c>
      <c r="F9" s="53"/>
      <c r="G9" s="3"/>
      <c r="H9" s="10" t="s">
        <v>5</v>
      </c>
      <c r="I9" s="48"/>
      <c r="J9" s="49"/>
      <c r="K9" s="53">
        <f>'Fagområde I'!D10</f>
        <v>0</v>
      </c>
      <c r="L9" s="53"/>
      <c r="M9" s="1"/>
    </row>
    <row r="10" spans="1:16" ht="14.25" customHeight="1" x14ac:dyDescent="0.25">
      <c r="A10" s="10" t="s">
        <v>6</v>
      </c>
      <c r="B10" s="48"/>
      <c r="C10" s="49"/>
      <c r="D10" s="31">
        <f>'Fagområde II'!D5</f>
        <v>0</v>
      </c>
      <c r="E10" s="53">
        <f>'Fagområde II'!D9</f>
        <v>0</v>
      </c>
      <c r="F10" s="53"/>
      <c r="G10" s="3"/>
      <c r="H10" s="10" t="s">
        <v>6</v>
      </c>
      <c r="I10" s="48"/>
      <c r="J10" s="49"/>
      <c r="K10" s="53">
        <f>'Fagområde II'!D10</f>
        <v>0</v>
      </c>
      <c r="L10" s="53"/>
      <c r="M10" s="1"/>
    </row>
    <row r="11" spans="1:16" x14ac:dyDescent="0.25">
      <c r="A11" s="11" t="s">
        <v>7</v>
      </c>
      <c r="B11" s="48"/>
      <c r="C11" s="49"/>
      <c r="D11" s="31">
        <f>'Fagområde III'!D5</f>
        <v>0</v>
      </c>
      <c r="E11" s="53">
        <f>'Fagområde III'!D9</f>
        <v>0</v>
      </c>
      <c r="F11" s="53"/>
      <c r="G11" s="1"/>
      <c r="H11" s="11" t="s">
        <v>7</v>
      </c>
      <c r="I11" s="48"/>
      <c r="J11" s="49"/>
      <c r="K11" s="53">
        <f>'Fagområde III'!D10</f>
        <v>0</v>
      </c>
      <c r="L11" s="53"/>
      <c r="M11" s="1"/>
    </row>
    <row r="12" spans="1:16" x14ac:dyDescent="0.25">
      <c r="A12" s="10" t="s">
        <v>8</v>
      </c>
      <c r="B12" s="48"/>
      <c r="C12" s="49"/>
      <c r="D12" s="31">
        <f>'Fagområde IV'!D5</f>
        <v>0</v>
      </c>
      <c r="E12" s="53">
        <f>'Fagområde IV'!D8</f>
        <v>0</v>
      </c>
      <c r="F12" s="53"/>
      <c r="G12" s="1"/>
      <c r="H12" s="10" t="s">
        <v>8</v>
      </c>
      <c r="I12" s="48"/>
      <c r="J12" s="49"/>
      <c r="K12" s="53">
        <f>'Fagområde IV'!D9</f>
        <v>0</v>
      </c>
      <c r="L12" s="53"/>
      <c r="M12" s="1"/>
    </row>
    <row r="13" spans="1:16" x14ac:dyDescent="0.25">
      <c r="A13" s="10" t="s">
        <v>9</v>
      </c>
      <c r="B13" s="48"/>
      <c r="C13" s="49"/>
      <c r="D13" s="31">
        <f>'Fagområde V'!D5</f>
        <v>0</v>
      </c>
      <c r="E13" s="53">
        <f>'Fagområde V'!D9</f>
        <v>0</v>
      </c>
      <c r="F13" s="53"/>
      <c r="G13" s="1"/>
      <c r="H13" s="10" t="s">
        <v>9</v>
      </c>
      <c r="I13" s="48"/>
      <c r="J13" s="49"/>
      <c r="K13" s="53">
        <f>'Fagområde V'!D10</f>
        <v>0</v>
      </c>
      <c r="L13" s="53"/>
      <c r="M13" s="1"/>
    </row>
    <row r="14" spans="1:16" x14ac:dyDescent="0.25">
      <c r="A14" s="1"/>
      <c r="B14" s="1"/>
      <c r="C14" s="1"/>
      <c r="D14" s="1"/>
      <c r="E14" s="1"/>
      <c r="F14" s="1"/>
      <c r="G14" s="3"/>
      <c r="H14" s="1"/>
      <c r="I14" s="1"/>
      <c r="J14" s="1"/>
      <c r="K14" s="1"/>
      <c r="L14" s="1"/>
      <c r="M14" s="1"/>
    </row>
    <row r="15" spans="1:16" x14ac:dyDescent="0.25">
      <c r="A15" s="50" t="s">
        <v>104</v>
      </c>
      <c r="B15" s="50"/>
      <c r="C15" s="50"/>
      <c r="D15" s="50"/>
      <c r="E15" s="50"/>
      <c r="F15" s="50"/>
      <c r="G15" s="1"/>
      <c r="H15" s="1"/>
      <c r="I15" s="1"/>
      <c r="J15" s="1"/>
      <c r="K15" s="1"/>
      <c r="L15" s="1"/>
      <c r="M15" s="1"/>
    </row>
    <row r="16" spans="1:16" ht="15" customHeight="1" x14ac:dyDescent="0.25">
      <c r="A16" s="51" t="s">
        <v>105</v>
      </c>
      <c r="B16" s="51"/>
      <c r="C16" s="51"/>
      <c r="D16" s="51"/>
      <c r="E16" s="51"/>
      <c r="F16" s="54" t="s">
        <v>57</v>
      </c>
      <c r="G16" s="1"/>
      <c r="H16" s="1"/>
      <c r="I16" s="1"/>
      <c r="J16" s="1"/>
      <c r="K16" s="1"/>
      <c r="L16" s="1"/>
      <c r="M16" s="1"/>
    </row>
    <row r="17" spans="1:13" x14ac:dyDescent="0.25">
      <c r="A17" s="51"/>
      <c r="B17" s="51"/>
      <c r="C17" s="51"/>
      <c r="D17" s="51"/>
      <c r="E17" s="51"/>
      <c r="F17" s="54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29" t="s">
        <v>53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"/>
    </row>
    <row r="20" spans="1:13" x14ac:dyDescent="0.25">
      <c r="A20" s="15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"/>
    </row>
    <row r="21" spans="1:13" x14ac:dyDescent="0.25">
      <c r="A21" s="15" t="s">
        <v>83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"/>
    </row>
    <row r="22" spans="1:13" x14ac:dyDescent="0.25">
      <c r="A22" s="15" t="s">
        <v>71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"/>
    </row>
    <row r="23" spans="1:13" x14ac:dyDescent="0.25">
      <c r="A23" s="17" t="s">
        <v>58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"/>
    </row>
    <row r="24" spans="1:13" x14ac:dyDescent="0.25">
      <c r="A24" s="15" t="s">
        <v>54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"/>
    </row>
    <row r="25" spans="1:13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"/>
    </row>
    <row r="26" spans="1:13" x14ac:dyDescent="0.25">
      <c r="A26" s="13" t="s">
        <v>100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"/>
    </row>
    <row r="27" spans="1:13" x14ac:dyDescent="0.25">
      <c r="A27" s="15" t="s">
        <v>93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"/>
    </row>
    <row r="28" spans="1:13" x14ac:dyDescent="0.25">
      <c r="A28" s="15" t="s">
        <v>94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"/>
    </row>
    <row r="29" spans="1:13" x14ac:dyDescent="0.25">
      <c r="A29" s="15" t="s">
        <v>95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"/>
    </row>
    <row r="30" spans="1:13" x14ac:dyDescent="0.25">
      <c r="A30" s="17" t="s">
        <v>92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"/>
    </row>
    <row r="31" spans="1:13" x14ac:dyDescent="0.25">
      <c r="A31" s="17" t="s">
        <v>97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"/>
    </row>
    <row r="32" spans="1:13" x14ac:dyDescent="0.25">
      <c r="A32" s="17" t="s">
        <v>96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"/>
    </row>
    <row r="33" spans="1:13" x14ac:dyDescent="0.25">
      <c r="A33" s="17" t="s">
        <v>98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"/>
    </row>
    <row r="34" spans="1:13" x14ac:dyDescent="0.25">
      <c r="A34" s="17" t="s">
        <v>130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"/>
    </row>
    <row r="35" spans="1:13" x14ac:dyDescent="0.25">
      <c r="A35" s="17" t="s">
        <v>99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"/>
    </row>
    <row r="36" spans="1:13" x14ac:dyDescent="0.25">
      <c r="A36" s="17" t="s">
        <v>132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"/>
    </row>
    <row r="37" spans="1:13" x14ac:dyDescent="0.25">
      <c r="A37" s="17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"/>
    </row>
    <row r="38" spans="1:13" x14ac:dyDescent="0.25">
      <c r="A38" s="29" t="s">
        <v>101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"/>
    </row>
    <row r="39" spans="1:13" x14ac:dyDescent="0.25">
      <c r="A39" s="17" t="s">
        <v>103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"/>
    </row>
    <row r="40" spans="1:13" x14ac:dyDescent="0.25">
      <c r="A40" s="17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"/>
    </row>
    <row r="41" spans="1:13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"/>
    </row>
    <row r="42" spans="1:13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</sheetData>
  <sheetProtection algorithmName="SHA-512" hashValue="Bw3gY25GAFGNuLtWsXJYsnEhyFhR8KxXi3Wu63N/cXA8xvUbfBFv2hVxQVbxSw0ijEbsXIFyr+zbVSY1MWQQCg==" saltValue="iEjWZMR4u4rnftyaSqPquw==" spinCount="100000" sheet="1" objects="1" scenarios="1"/>
  <protectedRanges>
    <protectedRange algorithmName="SHA-512" hashValue="ql50wlYxjKuSYr9j6UjWMIKXoAp97jJ3KNiwiQ3JE8w7H/r+2jhFX97p49SI0dCDv5+v4++cEHX7y41y/wCqvg==" saltValue="mqjfL789hS5MWLtg1RSjJA==" spinCount="100000" sqref="E3:J4 B9:C13 F16:F17 I9:J13" name="Område1"/>
  </protectedRanges>
  <dataConsolidate/>
  <mergeCells count="32">
    <mergeCell ref="K13:L13"/>
    <mergeCell ref="E3:J3"/>
    <mergeCell ref="E4:J4"/>
    <mergeCell ref="K8:L8"/>
    <mergeCell ref="K9:L9"/>
    <mergeCell ref="K10:L10"/>
    <mergeCell ref="K11:L11"/>
    <mergeCell ref="K12:L12"/>
    <mergeCell ref="A15:F15"/>
    <mergeCell ref="A16:E17"/>
    <mergeCell ref="I8:J8"/>
    <mergeCell ref="I9:J9"/>
    <mergeCell ref="I10:J10"/>
    <mergeCell ref="I11:J11"/>
    <mergeCell ref="I12:J12"/>
    <mergeCell ref="I13:J13"/>
    <mergeCell ref="E8:F8"/>
    <mergeCell ref="E9:F9"/>
    <mergeCell ref="E10:F10"/>
    <mergeCell ref="E11:F11"/>
    <mergeCell ref="E12:F12"/>
    <mergeCell ref="E13:F13"/>
    <mergeCell ref="F16:F17"/>
    <mergeCell ref="A1:B1"/>
    <mergeCell ref="A2:B2"/>
    <mergeCell ref="A6:E6"/>
    <mergeCell ref="B8:C8"/>
    <mergeCell ref="B13:C13"/>
    <mergeCell ref="B11:C11"/>
    <mergeCell ref="B12:C12"/>
    <mergeCell ref="B10:C10"/>
    <mergeCell ref="B9:C9"/>
  </mergeCells>
  <pageMargins left="0.7" right="0.7" top="0.75" bottom="0.75" header="0.3" footer="0.3"/>
  <pageSetup paperSize="8" orientation="portrait" r:id="rId1"/>
  <headerFooter>
    <oddFooter>&amp;CNVE, 2021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B3CE2CA-6295-438A-BAB4-1B8FF75F9D87}">
          <x14:formula1>
            <xm:f>Støtteark!$A$4:$A$6</xm:f>
          </x14:formula1>
          <xm:sqref>B9:B13 I9:I13</xm:sqref>
        </x14:dataValidation>
        <x14:dataValidation type="list" allowBlank="1" showInputMessage="1" showErrorMessage="1" xr:uid="{006ED59D-C098-4E82-BDE3-CEAD0A6DCC08}">
          <x14:formula1>
            <xm:f>Støtteark!$B$4:$B$5</xm:f>
          </x14:formula1>
          <xm:sqref>F16:F17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83D63-98C1-4AAD-8D81-9A47791ABFED}">
  <dimension ref="A1:P400"/>
  <sheetViews>
    <sheetView zoomScaleNormal="100" workbookViewId="0">
      <pane xSplit="11" ySplit="12" topLeftCell="L13" activePane="bottomRight" state="frozen"/>
      <selection pane="topRight" activeCell="J1" sqref="J1"/>
      <selection pane="bottomLeft" activeCell="A12" sqref="A12"/>
      <selection pane="bottomRight" activeCell="A13" sqref="A13"/>
    </sheetView>
  </sheetViews>
  <sheetFormatPr baseColWidth="10" defaultColWidth="11.42578125" defaultRowHeight="15" x14ac:dyDescent="0.25"/>
  <cols>
    <col min="1" max="1" width="7.42578125" style="16" customWidth="1"/>
    <col min="2" max="2" width="8.85546875" style="16" customWidth="1"/>
    <col min="3" max="3" width="25.5703125" style="16" customWidth="1"/>
    <col min="4" max="4" width="6.5703125" style="16" customWidth="1"/>
    <col min="5" max="5" width="12.140625" style="16" customWidth="1"/>
    <col min="6" max="6" width="15.85546875" style="16" customWidth="1"/>
    <col min="7" max="7" width="18.140625" style="16" customWidth="1"/>
    <col min="8" max="8" width="17.42578125" style="16" customWidth="1"/>
    <col min="9" max="9" width="60.5703125" style="16" customWidth="1"/>
    <col min="10" max="10" width="20.28515625" style="16" customWidth="1"/>
    <col min="11" max="11" width="19" bestFit="1" customWidth="1"/>
    <col min="12" max="12" width="15.28515625" style="16" hidden="1" customWidth="1"/>
    <col min="13" max="13" width="14" style="16" hidden="1" customWidth="1"/>
    <col min="14" max="14" width="13.42578125" style="16" hidden="1" customWidth="1"/>
    <col min="15" max="15" width="15.28515625" style="16" hidden="1" customWidth="1"/>
    <col min="16" max="16" width="13.7109375" style="16" hidden="1" customWidth="1"/>
    <col min="17" max="16384" width="11.42578125" style="16"/>
  </cols>
  <sheetData>
    <row r="1" spans="1:16" ht="23.25" x14ac:dyDescent="0.35">
      <c r="A1" s="19"/>
      <c r="B1" s="19"/>
      <c r="D1" s="60" t="s">
        <v>63</v>
      </c>
      <c r="E1" s="60"/>
      <c r="F1" s="60"/>
      <c r="G1" s="60"/>
      <c r="H1" s="23"/>
      <c r="I1" s="19"/>
      <c r="J1" s="19"/>
      <c r="K1" s="19"/>
    </row>
    <row r="2" spans="1:16" ht="15.75" x14ac:dyDescent="0.25">
      <c r="A2" s="19"/>
      <c r="B2" s="19"/>
      <c r="C2" s="19"/>
      <c r="D2" s="61" t="str">
        <f>Oppsummering!E3</f>
        <v>[navn]</v>
      </c>
      <c r="E2" s="61"/>
      <c r="F2" s="61"/>
      <c r="G2" s="61"/>
      <c r="H2" s="24"/>
      <c r="I2" s="19"/>
      <c r="J2" s="19"/>
      <c r="K2" s="19"/>
    </row>
    <row r="3" spans="1:16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6" x14ac:dyDescent="0.25">
      <c r="A4" s="22"/>
      <c r="B4" s="22"/>
      <c r="C4" s="22"/>
      <c r="D4" s="22"/>
      <c r="E4" s="26"/>
      <c r="F4" s="22"/>
      <c r="G4" s="22"/>
      <c r="H4" s="28"/>
      <c r="I4" s="19"/>
      <c r="J4" s="19"/>
      <c r="K4" s="19"/>
    </row>
    <row r="5" spans="1:16" ht="15" customHeight="1" x14ac:dyDescent="0.25">
      <c r="A5" s="58" t="s">
        <v>3</v>
      </c>
      <c r="B5" s="58"/>
      <c r="C5" s="58"/>
      <c r="D5" s="33">
        <f>SUM(N:N)+D6+D7</f>
        <v>0</v>
      </c>
      <c r="E5" s="32" t="s">
        <v>46</v>
      </c>
      <c r="G5" s="57"/>
      <c r="H5" s="57"/>
      <c r="I5" s="19"/>
      <c r="J5" s="19"/>
      <c r="K5" s="19"/>
    </row>
    <row r="6" spans="1:16" ht="14.25" customHeight="1" x14ac:dyDescent="0.25">
      <c r="A6" s="59" t="s">
        <v>112</v>
      </c>
      <c r="B6" s="59"/>
      <c r="C6" s="59"/>
      <c r="D6" s="34">
        <f>SUM(L:L)</f>
        <v>0</v>
      </c>
      <c r="E6" s="22" t="s">
        <v>46</v>
      </c>
      <c r="F6" s="19"/>
      <c r="G6" s="27"/>
      <c r="H6" s="22"/>
      <c r="I6" s="19"/>
      <c r="J6" s="19"/>
      <c r="K6" s="19"/>
    </row>
    <row r="7" spans="1:16" x14ac:dyDescent="0.25">
      <c r="A7" s="57" t="s">
        <v>113</v>
      </c>
      <c r="B7" s="57"/>
      <c r="C7" s="57"/>
      <c r="D7" s="35">
        <f>SUM(M:M)</f>
        <v>0</v>
      </c>
      <c r="E7" s="28" t="s">
        <v>46</v>
      </c>
      <c r="F7" s="19"/>
      <c r="G7" s="27"/>
      <c r="H7" s="28"/>
      <c r="I7" s="19"/>
      <c r="J7" s="19"/>
      <c r="K7" s="19"/>
    </row>
    <row r="8" spans="1:16" x14ac:dyDescent="0.25">
      <c r="A8" s="28"/>
      <c r="B8" s="28"/>
      <c r="C8" s="28"/>
      <c r="D8" s="35"/>
      <c r="E8" s="28"/>
      <c r="F8" s="19"/>
      <c r="G8" s="27"/>
      <c r="H8" s="28"/>
      <c r="I8" s="19"/>
      <c r="J8" s="19"/>
      <c r="K8" s="19"/>
    </row>
    <row r="9" spans="1:16" x14ac:dyDescent="0.25">
      <c r="A9" s="57" t="s">
        <v>102</v>
      </c>
      <c r="B9" s="57"/>
      <c r="C9" s="57"/>
      <c r="D9" s="35">
        <f>SUM(P:P)</f>
        <v>0</v>
      </c>
      <c r="E9" s="27" t="s">
        <v>46</v>
      </c>
      <c r="F9" s="19"/>
      <c r="G9" s="27"/>
      <c r="H9" s="28"/>
      <c r="I9" s="19"/>
      <c r="J9" s="19"/>
      <c r="K9" s="19"/>
    </row>
    <row r="10" spans="1:16" x14ac:dyDescent="0.25">
      <c r="A10" s="57" t="s">
        <v>109</v>
      </c>
      <c r="B10" s="57"/>
      <c r="C10" s="57"/>
      <c r="D10" s="34">
        <f>SUM(O:O)</f>
        <v>0</v>
      </c>
      <c r="E10" s="28" t="s">
        <v>46</v>
      </c>
      <c r="F10" s="19"/>
      <c r="G10" s="27"/>
      <c r="H10" s="28"/>
      <c r="I10" s="19"/>
      <c r="J10" s="19"/>
      <c r="K10" s="19"/>
    </row>
    <row r="11" spans="1:16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56" t="s">
        <v>82</v>
      </c>
      <c r="M11" s="56"/>
      <c r="N11" s="56"/>
      <c r="O11" s="56" t="s">
        <v>81</v>
      </c>
      <c r="P11" s="56"/>
    </row>
    <row r="12" spans="1:16" ht="31.5" customHeight="1" x14ac:dyDescent="0.25">
      <c r="A12" s="21" t="s">
        <v>84</v>
      </c>
      <c r="B12" s="21" t="s">
        <v>85</v>
      </c>
      <c r="C12" s="21" t="s">
        <v>51</v>
      </c>
      <c r="D12" s="21" t="s">
        <v>4</v>
      </c>
      <c r="E12" s="21" t="s">
        <v>52</v>
      </c>
      <c r="F12" s="21" t="s">
        <v>64</v>
      </c>
      <c r="G12" s="21" t="s">
        <v>26</v>
      </c>
      <c r="H12" s="21" t="s">
        <v>86</v>
      </c>
      <c r="I12" s="21" t="s">
        <v>128</v>
      </c>
      <c r="J12" s="21" t="s">
        <v>79</v>
      </c>
      <c r="K12" s="21" t="s">
        <v>131</v>
      </c>
      <c r="L12" s="20" t="s">
        <v>13</v>
      </c>
      <c r="M12" s="20" t="s">
        <v>44</v>
      </c>
      <c r="N12" s="20" t="s">
        <v>45</v>
      </c>
      <c r="O12" s="16" t="s">
        <v>88</v>
      </c>
      <c r="P12" s="16" t="s">
        <v>90</v>
      </c>
    </row>
    <row r="13" spans="1:16" x14ac:dyDescent="0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4"/>
      <c r="L13" s="16">
        <f>IF(E13&lt;1,0,IF(H13="Utførelse",IF(G13="Tekniske planer",B13,0),0))</f>
        <v>0</v>
      </c>
      <c r="M13" s="16">
        <f>IF(E13&lt;1,0,IF(H13="Utførelse",IF(G13="Revurdering",B13,0),0))</f>
        <v>0</v>
      </c>
      <c r="N13" s="16">
        <f t="shared" ref="N13" si="0">IF(L13+M13&gt;0,0,B13)</f>
        <v>0</v>
      </c>
      <c r="O13" s="16">
        <f>IF(E13&lt;1,0,IF(A13&lt;(Støtteark!$H$4-5),0,(IF(H13="Utførelse",(L13+M13),IF(H13="Fagkontroll",(N13),0)))))</f>
        <v>0</v>
      </c>
      <c r="P13" s="16">
        <f>IF(A13&lt;(Støtteark!$H$4-5),0,B13)</f>
        <v>0</v>
      </c>
    </row>
    <row r="14" spans="1:16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44"/>
      <c r="L14" s="16">
        <f t="shared" ref="L14:L77" si="1">IF(E14&lt;1,0,IF(H14="Utførelse",IF(G14="Tekniske planer",B14,0),0))</f>
        <v>0</v>
      </c>
      <c r="M14" s="16">
        <f t="shared" ref="M14:M77" si="2">IF(E14&lt;1,0,IF(H14="Utførelse",IF(G14="Revurdering",B14,0),0))</f>
        <v>0</v>
      </c>
      <c r="N14" s="16">
        <f t="shared" ref="N14:N77" si="3">IF(L14+M14&gt;0,0,B14)</f>
        <v>0</v>
      </c>
      <c r="O14" s="16">
        <f>IF(E14&lt;1,0,IF(A14&lt;(Støtteark!$H$4-5),0,(IF(H14="Utførelse",(L14+M14),IF(H14="Fagkontroll",(N14),0)))))</f>
        <v>0</v>
      </c>
      <c r="P14" s="16">
        <f>IF(A14&lt;(Støtteark!$H$4-5),0,B14)</f>
        <v>0</v>
      </c>
    </row>
    <row r="15" spans="1:16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44"/>
      <c r="L15" s="16">
        <f t="shared" si="1"/>
        <v>0</v>
      </c>
      <c r="M15" s="16">
        <f t="shared" si="2"/>
        <v>0</v>
      </c>
      <c r="N15" s="16">
        <f t="shared" si="3"/>
        <v>0</v>
      </c>
      <c r="O15" s="16">
        <f>IF(E15&lt;1,0,IF(A15&lt;(Støtteark!$H$4-5),0,(IF(H15="Utførelse",(L15+M15),IF(H15="Fagkontroll",(N15),0)))))</f>
        <v>0</v>
      </c>
      <c r="P15" s="16">
        <f>IF(A15&lt;(Støtteark!$H$4-5),0,B15)</f>
        <v>0</v>
      </c>
    </row>
    <row r="16" spans="1:16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44"/>
      <c r="L16" s="16">
        <f t="shared" si="1"/>
        <v>0</v>
      </c>
      <c r="M16" s="16">
        <f t="shared" si="2"/>
        <v>0</v>
      </c>
      <c r="N16" s="16">
        <f t="shared" si="3"/>
        <v>0</v>
      </c>
      <c r="O16" s="16">
        <f>IF(E16&lt;1,0,IF(A16&lt;(Støtteark!$H$4-5),0,(IF(H16="Utførelse",(L16+M16),IF(H16="Fagkontroll",(N16),0)))))</f>
        <v>0</v>
      </c>
      <c r="P16" s="16">
        <f>IF(A16&lt;(Støtteark!$H$4-5),0,B16)</f>
        <v>0</v>
      </c>
    </row>
    <row r="17" spans="1:16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44"/>
      <c r="L17" s="16">
        <f t="shared" si="1"/>
        <v>0</v>
      </c>
      <c r="M17" s="16">
        <f t="shared" si="2"/>
        <v>0</v>
      </c>
      <c r="N17" s="16">
        <f t="shared" si="3"/>
        <v>0</v>
      </c>
      <c r="O17" s="16">
        <f>IF(E17&lt;1,0,IF(A17&lt;(Støtteark!$H$4-5),0,(IF(H17="Utførelse",(L17+M17),IF(H17="Fagkontroll",(N17),0)))))</f>
        <v>0</v>
      </c>
      <c r="P17" s="16">
        <f>IF(A17&lt;(Støtteark!$H$4-5),0,B17)</f>
        <v>0</v>
      </c>
    </row>
    <row r="18" spans="1:16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44"/>
      <c r="L18" s="16">
        <f t="shared" si="1"/>
        <v>0</v>
      </c>
      <c r="M18" s="16">
        <f t="shared" si="2"/>
        <v>0</v>
      </c>
      <c r="N18" s="16">
        <f t="shared" si="3"/>
        <v>0</v>
      </c>
      <c r="O18" s="16">
        <f>IF(E18&lt;1,0,IF(A18&lt;(Støtteark!$H$4-5),0,(IF(H18="Utførelse",(L18+M18),IF(H18="Fagkontroll",(N18),0)))))</f>
        <v>0</v>
      </c>
      <c r="P18" s="16">
        <f>IF(A18&lt;(Støtteark!$H$4-5),0,B18)</f>
        <v>0</v>
      </c>
    </row>
    <row r="19" spans="1:16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44"/>
      <c r="L19" s="16">
        <f t="shared" si="1"/>
        <v>0</v>
      </c>
      <c r="M19" s="16">
        <f t="shared" si="2"/>
        <v>0</v>
      </c>
      <c r="N19" s="16">
        <f t="shared" si="3"/>
        <v>0</v>
      </c>
      <c r="O19" s="16">
        <f>IF(E19&lt;1,0,IF(A19&lt;(Støtteark!$H$4-5),0,(IF(H19="Utførelse",(L19+M19),IF(H19="Fagkontroll",(N19),0)))))</f>
        <v>0</v>
      </c>
      <c r="P19" s="16">
        <f>IF(A19&lt;(Støtteark!$H$4-5),0,B19)</f>
        <v>0</v>
      </c>
    </row>
    <row r="20" spans="1:16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44"/>
      <c r="L20" s="16">
        <f t="shared" si="1"/>
        <v>0</v>
      </c>
      <c r="M20" s="16">
        <f t="shared" si="2"/>
        <v>0</v>
      </c>
      <c r="N20" s="16">
        <f t="shared" si="3"/>
        <v>0</v>
      </c>
      <c r="O20" s="16">
        <f>IF(E20&lt;1,0,IF(A20&lt;(Støtteark!$H$4-5),0,(IF(H20="Utførelse",(L20+M20),IF(H20="Fagkontroll",(N20),0)))))</f>
        <v>0</v>
      </c>
      <c r="P20" s="16">
        <f>IF(A20&lt;(Støtteark!$H$4-5),0,B20)</f>
        <v>0</v>
      </c>
    </row>
    <row r="21" spans="1:16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44"/>
      <c r="L21" s="16">
        <f t="shared" si="1"/>
        <v>0</v>
      </c>
      <c r="M21" s="16">
        <f t="shared" si="2"/>
        <v>0</v>
      </c>
      <c r="N21" s="16">
        <f t="shared" si="3"/>
        <v>0</v>
      </c>
      <c r="O21" s="16">
        <f>IF(E21&lt;1,0,IF(A21&lt;(Støtteark!$H$4-5),0,(IF(H21="Utførelse",(L21+M21),IF(H21="Fagkontroll",(N21),0)))))</f>
        <v>0</v>
      </c>
      <c r="P21" s="16">
        <f>IF(A21&lt;(Støtteark!$H$4-5),0,B21)</f>
        <v>0</v>
      </c>
    </row>
    <row r="22" spans="1:16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44"/>
      <c r="L22" s="16">
        <f t="shared" si="1"/>
        <v>0</v>
      </c>
      <c r="M22" s="16">
        <f t="shared" si="2"/>
        <v>0</v>
      </c>
      <c r="N22" s="16">
        <f t="shared" si="3"/>
        <v>0</v>
      </c>
      <c r="O22" s="16">
        <f>IF(E22&lt;1,0,IF(A22&lt;(Støtteark!$H$4-5),0,(IF(H22="Utførelse",(L22+M22),IF(H22="Fagkontroll",(N22),0)))))</f>
        <v>0</v>
      </c>
      <c r="P22" s="16">
        <f>IF(A22&lt;(Støtteark!$H$4-5),0,B22)</f>
        <v>0</v>
      </c>
    </row>
    <row r="23" spans="1:16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44"/>
      <c r="L23" s="16">
        <f t="shared" si="1"/>
        <v>0</v>
      </c>
      <c r="M23" s="16">
        <f t="shared" si="2"/>
        <v>0</v>
      </c>
      <c r="N23" s="16">
        <f t="shared" si="3"/>
        <v>0</v>
      </c>
      <c r="O23" s="16">
        <f>IF(E23&lt;1,0,IF(A23&lt;(Støtteark!$H$4-5),0,(IF(H23="Utførelse",(L23+M23),IF(H23="Fagkontroll",(N23),0)))))</f>
        <v>0</v>
      </c>
      <c r="P23" s="16">
        <f>IF(A23&lt;(Støtteark!$H$4-5),0,B23)</f>
        <v>0</v>
      </c>
    </row>
    <row r="24" spans="1:16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44"/>
      <c r="L24" s="16">
        <f t="shared" si="1"/>
        <v>0</v>
      </c>
      <c r="M24" s="16">
        <f t="shared" si="2"/>
        <v>0</v>
      </c>
      <c r="N24" s="16">
        <f t="shared" si="3"/>
        <v>0</v>
      </c>
      <c r="O24" s="16">
        <f>IF(E24&lt;1,0,IF(A24&lt;(Støtteark!$H$4-5),0,(IF(H24="Utførelse",(L24+M24),IF(H24="Fagkontroll",(N24),0)))))</f>
        <v>0</v>
      </c>
      <c r="P24" s="16">
        <f>IF(A24&lt;(Støtteark!$H$4-5),0,B24)</f>
        <v>0</v>
      </c>
    </row>
    <row r="25" spans="1:16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44"/>
      <c r="L25" s="16">
        <f t="shared" si="1"/>
        <v>0</v>
      </c>
      <c r="M25" s="16">
        <f t="shared" si="2"/>
        <v>0</v>
      </c>
      <c r="N25" s="16">
        <f t="shared" si="3"/>
        <v>0</v>
      </c>
      <c r="O25" s="16">
        <f>IF(E25&lt;1,0,IF(A25&lt;(Støtteark!$H$4-5),0,(IF(H25="Utførelse",(L25+M25),IF(H25="Fagkontroll",(N25),0)))))</f>
        <v>0</v>
      </c>
      <c r="P25" s="16">
        <f>IF(A25&lt;(Støtteark!$H$4-5),0,B25)</f>
        <v>0</v>
      </c>
    </row>
    <row r="26" spans="1:16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44"/>
      <c r="L26" s="16">
        <f t="shared" si="1"/>
        <v>0</v>
      </c>
      <c r="M26" s="16">
        <f t="shared" si="2"/>
        <v>0</v>
      </c>
      <c r="N26" s="16">
        <f t="shared" si="3"/>
        <v>0</v>
      </c>
      <c r="O26" s="16">
        <f>IF(E26&lt;1,0,IF(A26&lt;(Støtteark!$H$4-5),0,(IF(H26="Utførelse",(L26+M26),IF(H26="Fagkontroll",(N26),0)))))</f>
        <v>0</v>
      </c>
      <c r="P26" s="16">
        <f>IF(A26&lt;(Støtteark!$H$4-5),0,B26)</f>
        <v>0</v>
      </c>
    </row>
    <row r="27" spans="1:16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44"/>
      <c r="L27" s="16">
        <f t="shared" si="1"/>
        <v>0</v>
      </c>
      <c r="M27" s="16">
        <f t="shared" si="2"/>
        <v>0</v>
      </c>
      <c r="N27" s="16">
        <f t="shared" si="3"/>
        <v>0</v>
      </c>
      <c r="O27" s="16">
        <f>IF(E27&lt;1,0,IF(A27&lt;(Støtteark!$H$4-5),0,(IF(H27="Utførelse",(L27+M27),IF(H27="Fagkontroll",(N27),0)))))</f>
        <v>0</v>
      </c>
      <c r="P27" s="16">
        <f>IF(A27&lt;(Støtteark!$H$4-5),0,B27)</f>
        <v>0</v>
      </c>
    </row>
    <row r="28" spans="1:16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44"/>
      <c r="L28" s="16">
        <f t="shared" si="1"/>
        <v>0</v>
      </c>
      <c r="M28" s="16">
        <f t="shared" si="2"/>
        <v>0</v>
      </c>
      <c r="N28" s="16">
        <f t="shared" si="3"/>
        <v>0</v>
      </c>
      <c r="O28" s="16">
        <f>IF(E28&lt;1,0,IF(A28&lt;(Støtteark!$H$4-5),0,(IF(H28="Utførelse",(L28+M28),IF(H28="Fagkontroll",(N28),0)))))</f>
        <v>0</v>
      </c>
      <c r="P28" s="16">
        <f>IF(A28&lt;(Støtteark!$H$4-5),0,B28)</f>
        <v>0</v>
      </c>
    </row>
    <row r="29" spans="1:16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44"/>
      <c r="L29" s="16">
        <f t="shared" si="1"/>
        <v>0</v>
      </c>
      <c r="M29" s="16">
        <f t="shared" si="2"/>
        <v>0</v>
      </c>
      <c r="N29" s="16">
        <f t="shared" si="3"/>
        <v>0</v>
      </c>
      <c r="O29" s="16">
        <f>IF(E29&lt;1,0,IF(A29&lt;(Støtteark!$H$4-5),0,(IF(H29="Utførelse",(L29+M29),IF(H29="Fagkontroll",(N29),0)))))</f>
        <v>0</v>
      </c>
      <c r="P29" s="16">
        <f>IF(A29&lt;(Støtteark!$H$4-5),0,B29)</f>
        <v>0</v>
      </c>
    </row>
    <row r="30" spans="1:16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44"/>
      <c r="L30" s="16">
        <f t="shared" si="1"/>
        <v>0</v>
      </c>
      <c r="M30" s="16">
        <f t="shared" si="2"/>
        <v>0</v>
      </c>
      <c r="N30" s="16">
        <f t="shared" si="3"/>
        <v>0</v>
      </c>
      <c r="O30" s="16">
        <f>IF(E30&lt;1,0,IF(A30&lt;(Støtteark!$H$4-5),0,(IF(H30="Utførelse",(L30+M30),IF(H30="Fagkontroll",(N30),0)))))</f>
        <v>0</v>
      </c>
      <c r="P30" s="16">
        <f>IF(A30&lt;(Støtteark!$H$4-5),0,B30)</f>
        <v>0</v>
      </c>
    </row>
    <row r="31" spans="1:16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44"/>
      <c r="L31" s="16">
        <f t="shared" si="1"/>
        <v>0</v>
      </c>
      <c r="M31" s="16">
        <f t="shared" si="2"/>
        <v>0</v>
      </c>
      <c r="N31" s="16">
        <f t="shared" si="3"/>
        <v>0</v>
      </c>
      <c r="O31" s="16">
        <f>IF(E31&lt;1,0,IF(A31&lt;(Støtteark!$H$4-5),0,(IF(H31="Utførelse",(L31+M31),IF(H31="Fagkontroll",(N31),0)))))</f>
        <v>0</v>
      </c>
      <c r="P31" s="16">
        <f>IF(A31&lt;(Støtteark!$H$4-5),0,B31)</f>
        <v>0</v>
      </c>
    </row>
    <row r="32" spans="1:16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44"/>
      <c r="L32" s="16">
        <f t="shared" si="1"/>
        <v>0</v>
      </c>
      <c r="M32" s="16">
        <f t="shared" si="2"/>
        <v>0</v>
      </c>
      <c r="N32" s="16">
        <f t="shared" si="3"/>
        <v>0</v>
      </c>
      <c r="O32" s="16">
        <f>IF(E32&lt;1,0,IF(A32&lt;(Støtteark!$H$4-5),0,(IF(H32="Utførelse",(L32+M32),IF(H32="Fagkontroll",(N32),0)))))</f>
        <v>0</v>
      </c>
      <c r="P32" s="16">
        <f>IF(A32&lt;(Støtteark!$H$4-5),0,B32)</f>
        <v>0</v>
      </c>
    </row>
    <row r="33" spans="1:16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44"/>
      <c r="L33" s="16">
        <f t="shared" si="1"/>
        <v>0</v>
      </c>
      <c r="M33" s="16">
        <f t="shared" si="2"/>
        <v>0</v>
      </c>
      <c r="N33" s="16">
        <f t="shared" si="3"/>
        <v>0</v>
      </c>
      <c r="O33" s="16">
        <f>IF(E33&lt;1,0,IF(A33&lt;(Støtteark!$H$4-5),0,(IF(H33="Utførelse",(L33+M33),IF(H33="Fagkontroll",(N33),0)))))</f>
        <v>0</v>
      </c>
      <c r="P33" s="16">
        <f>IF(A33&lt;(Støtteark!$H$4-5),0,B33)</f>
        <v>0</v>
      </c>
    </row>
    <row r="34" spans="1:16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44"/>
      <c r="L34" s="16">
        <f t="shared" si="1"/>
        <v>0</v>
      </c>
      <c r="M34" s="16">
        <f t="shared" si="2"/>
        <v>0</v>
      </c>
      <c r="N34" s="16">
        <f t="shared" si="3"/>
        <v>0</v>
      </c>
      <c r="O34" s="16">
        <f>IF(E34&lt;1,0,IF(A34&lt;(Støtteark!$H$4-5),0,(IF(H34="Utførelse",(L34+M34),IF(H34="Fagkontroll",(N34),0)))))</f>
        <v>0</v>
      </c>
      <c r="P34" s="16">
        <f>IF(A34&lt;(Støtteark!$H$4-5),0,B34)</f>
        <v>0</v>
      </c>
    </row>
    <row r="35" spans="1:16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44"/>
      <c r="L35" s="16">
        <f t="shared" si="1"/>
        <v>0</v>
      </c>
      <c r="M35" s="16">
        <f t="shared" si="2"/>
        <v>0</v>
      </c>
      <c r="N35" s="16">
        <f t="shared" si="3"/>
        <v>0</v>
      </c>
      <c r="O35" s="16">
        <f>IF(E35&lt;1,0,IF(A35&lt;(Støtteark!$H$4-5),0,(IF(H35="Utførelse",(L35+M35),IF(H35="Fagkontroll",(N35),0)))))</f>
        <v>0</v>
      </c>
      <c r="P35" s="16">
        <f>IF(A35&lt;(Støtteark!$H$4-5),0,B35)</f>
        <v>0</v>
      </c>
    </row>
    <row r="36" spans="1:16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44"/>
      <c r="L36" s="16">
        <f t="shared" si="1"/>
        <v>0</v>
      </c>
      <c r="M36" s="16">
        <f t="shared" si="2"/>
        <v>0</v>
      </c>
      <c r="N36" s="16">
        <f t="shared" si="3"/>
        <v>0</v>
      </c>
      <c r="O36" s="16">
        <f>IF(E36&lt;1,0,IF(A36&lt;(Støtteark!$H$4-5),0,(IF(H36="Utførelse",(L36+M36),IF(H36="Fagkontroll",(N36),0)))))</f>
        <v>0</v>
      </c>
      <c r="P36" s="16">
        <f>IF(A36&lt;(Støtteark!$H$4-5),0,B36)</f>
        <v>0</v>
      </c>
    </row>
    <row r="37" spans="1:16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44"/>
      <c r="L37" s="16">
        <f t="shared" si="1"/>
        <v>0</v>
      </c>
      <c r="M37" s="16">
        <f t="shared" si="2"/>
        <v>0</v>
      </c>
      <c r="N37" s="16">
        <f t="shared" si="3"/>
        <v>0</v>
      </c>
      <c r="O37" s="16">
        <f>IF(E37&lt;1,0,IF(A37&lt;(Støtteark!$H$4-5),0,(IF(H37="Utførelse",(L37+M37),IF(H37="Fagkontroll",(N37),0)))))</f>
        <v>0</v>
      </c>
      <c r="P37" s="16">
        <f>IF(A37&lt;(Støtteark!$H$4-5),0,B37)</f>
        <v>0</v>
      </c>
    </row>
    <row r="38" spans="1:16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44"/>
      <c r="L38" s="16">
        <f t="shared" si="1"/>
        <v>0</v>
      </c>
      <c r="M38" s="16">
        <f t="shared" si="2"/>
        <v>0</v>
      </c>
      <c r="N38" s="16">
        <f t="shared" si="3"/>
        <v>0</v>
      </c>
      <c r="O38" s="16">
        <f>IF(E38&lt;1,0,IF(A38&lt;(Støtteark!$H$4-5),0,(IF(H38="Utførelse",(L38+M38),IF(H38="Fagkontroll",(N38),0)))))</f>
        <v>0</v>
      </c>
      <c r="P38" s="16">
        <f>IF(A38&lt;(Støtteark!$H$4-5),0,B38)</f>
        <v>0</v>
      </c>
    </row>
    <row r="39" spans="1:16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44"/>
      <c r="L39" s="16">
        <f t="shared" si="1"/>
        <v>0</v>
      </c>
      <c r="M39" s="16">
        <f t="shared" si="2"/>
        <v>0</v>
      </c>
      <c r="N39" s="16">
        <f t="shared" si="3"/>
        <v>0</v>
      </c>
      <c r="O39" s="16">
        <f>IF(E39&lt;1,0,IF(A39&lt;(Støtteark!$H$4-5),0,(IF(H39="Utførelse",(L39+M39),IF(H39="Fagkontroll",(N39),0)))))</f>
        <v>0</v>
      </c>
      <c r="P39" s="16">
        <f>IF(A39&lt;(Støtteark!$H$4-5),0,B39)</f>
        <v>0</v>
      </c>
    </row>
    <row r="40" spans="1:16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44"/>
      <c r="L40" s="16">
        <f t="shared" si="1"/>
        <v>0</v>
      </c>
      <c r="M40" s="16">
        <f t="shared" si="2"/>
        <v>0</v>
      </c>
      <c r="N40" s="16">
        <f t="shared" si="3"/>
        <v>0</v>
      </c>
      <c r="O40" s="16">
        <f>IF(E40&lt;1,0,IF(A40&lt;(Støtteark!$H$4-5),0,(IF(H40="Utførelse",(L40+M40),IF(H40="Fagkontroll",(N40),0)))))</f>
        <v>0</v>
      </c>
      <c r="P40" s="16">
        <f>IF(A40&lt;(Støtteark!$H$4-5),0,B40)</f>
        <v>0</v>
      </c>
    </row>
    <row r="41" spans="1:16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44"/>
      <c r="L41" s="16">
        <f t="shared" si="1"/>
        <v>0</v>
      </c>
      <c r="M41" s="16">
        <f t="shared" si="2"/>
        <v>0</v>
      </c>
      <c r="N41" s="16">
        <f t="shared" si="3"/>
        <v>0</v>
      </c>
      <c r="O41" s="16">
        <f>IF(E41&lt;1,0,IF(A41&lt;(Støtteark!$H$4-5),0,(IF(H41="Utførelse",(L41+M41),IF(H41="Fagkontroll",(N41),0)))))</f>
        <v>0</v>
      </c>
      <c r="P41" s="16">
        <f>IF(A41&lt;(Støtteark!$H$4-5),0,B41)</f>
        <v>0</v>
      </c>
    </row>
    <row r="42" spans="1:16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44"/>
      <c r="L42" s="16">
        <f t="shared" si="1"/>
        <v>0</v>
      </c>
      <c r="M42" s="16">
        <f t="shared" si="2"/>
        <v>0</v>
      </c>
      <c r="N42" s="16">
        <f t="shared" si="3"/>
        <v>0</v>
      </c>
      <c r="O42" s="16">
        <f>IF(E42&lt;1,0,IF(A42&lt;(Støtteark!$H$4-5),0,(IF(H42="Utførelse",(L42+M42),IF(H42="Fagkontroll",(N42),0)))))</f>
        <v>0</v>
      </c>
      <c r="P42" s="16">
        <f>IF(A42&lt;(Støtteark!$H$4-5),0,B42)</f>
        <v>0</v>
      </c>
    </row>
    <row r="43" spans="1:16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44"/>
      <c r="L43" s="16">
        <f t="shared" si="1"/>
        <v>0</v>
      </c>
      <c r="M43" s="16">
        <f t="shared" si="2"/>
        <v>0</v>
      </c>
      <c r="N43" s="16">
        <f t="shared" si="3"/>
        <v>0</v>
      </c>
      <c r="O43" s="16">
        <f>IF(E43&lt;1,0,IF(A43&lt;(Støtteark!$H$4-5),0,(IF(H43="Utførelse",(L43+M43),IF(H43="Fagkontroll",(N43),0)))))</f>
        <v>0</v>
      </c>
      <c r="P43" s="16">
        <f>IF(A43&lt;(Støtteark!$H$4-5),0,B43)</f>
        <v>0</v>
      </c>
    </row>
    <row r="44" spans="1:16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44"/>
      <c r="L44" s="16">
        <f t="shared" si="1"/>
        <v>0</v>
      </c>
      <c r="M44" s="16">
        <f t="shared" si="2"/>
        <v>0</v>
      </c>
      <c r="N44" s="16">
        <f t="shared" si="3"/>
        <v>0</v>
      </c>
      <c r="O44" s="16">
        <f>IF(E44&lt;1,0,IF(A44&lt;(Støtteark!$H$4-5),0,(IF(H44="Utførelse",(L44+M44),IF(H44="Fagkontroll",(N44),0)))))</f>
        <v>0</v>
      </c>
      <c r="P44" s="16">
        <f>IF(A44&lt;(Støtteark!$H$4-5),0,B44)</f>
        <v>0</v>
      </c>
    </row>
    <row r="45" spans="1:16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44"/>
      <c r="L45" s="16">
        <f t="shared" si="1"/>
        <v>0</v>
      </c>
      <c r="M45" s="16">
        <f t="shared" si="2"/>
        <v>0</v>
      </c>
      <c r="N45" s="16">
        <f t="shared" si="3"/>
        <v>0</v>
      </c>
      <c r="O45" s="16">
        <f>IF(E45&lt;1,0,IF(A45&lt;(Støtteark!$H$4-5),0,(IF(H45="Utførelse",(L45+M45),IF(H45="Fagkontroll",(N45),0)))))</f>
        <v>0</v>
      </c>
      <c r="P45" s="16">
        <f>IF(A45&lt;(Støtteark!$H$4-5),0,B45)</f>
        <v>0</v>
      </c>
    </row>
    <row r="46" spans="1:16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44"/>
      <c r="L46" s="16">
        <f t="shared" si="1"/>
        <v>0</v>
      </c>
      <c r="M46" s="16">
        <f t="shared" si="2"/>
        <v>0</v>
      </c>
      <c r="N46" s="16">
        <f t="shared" si="3"/>
        <v>0</v>
      </c>
      <c r="O46" s="16">
        <f>IF(E46&lt;1,0,IF(A46&lt;(Støtteark!$H$4-5),0,(IF(H46="Utførelse",(L46+M46),IF(H46="Fagkontroll",(N46),0)))))</f>
        <v>0</v>
      </c>
      <c r="P46" s="16">
        <f>IF(A46&lt;(Støtteark!$H$4-5),0,B46)</f>
        <v>0</v>
      </c>
    </row>
    <row r="47" spans="1:16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44"/>
      <c r="L47" s="16">
        <f t="shared" si="1"/>
        <v>0</v>
      </c>
      <c r="M47" s="16">
        <f t="shared" si="2"/>
        <v>0</v>
      </c>
      <c r="N47" s="16">
        <f t="shared" si="3"/>
        <v>0</v>
      </c>
      <c r="O47" s="16">
        <f>IF(E47&lt;1,0,IF(A47&lt;(Støtteark!$H$4-5),0,(IF(H47="Utførelse",(L47+M47),IF(H47="Fagkontroll",(N47),0)))))</f>
        <v>0</v>
      </c>
      <c r="P47" s="16">
        <f>IF(A47&lt;(Støtteark!$H$4-5),0,B47)</f>
        <v>0</v>
      </c>
    </row>
    <row r="48" spans="1:16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44"/>
      <c r="L48" s="16">
        <f t="shared" si="1"/>
        <v>0</v>
      </c>
      <c r="M48" s="16">
        <f t="shared" si="2"/>
        <v>0</v>
      </c>
      <c r="N48" s="16">
        <f t="shared" si="3"/>
        <v>0</v>
      </c>
      <c r="O48" s="16">
        <f>IF(E48&lt;1,0,IF(A48&lt;(Støtteark!$H$4-5),0,(IF(H48="Utførelse",(L48+M48),IF(H48="Fagkontroll",(N48),0)))))</f>
        <v>0</v>
      </c>
      <c r="P48" s="16">
        <f>IF(A48&lt;(Støtteark!$H$4-5),0,B48)</f>
        <v>0</v>
      </c>
    </row>
    <row r="49" spans="1:16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44"/>
      <c r="L49" s="16">
        <f t="shared" si="1"/>
        <v>0</v>
      </c>
      <c r="M49" s="16">
        <f t="shared" si="2"/>
        <v>0</v>
      </c>
      <c r="N49" s="16">
        <f t="shared" si="3"/>
        <v>0</v>
      </c>
      <c r="O49" s="16">
        <f>IF(E49&lt;1,0,IF(A49&lt;(Støtteark!$H$4-5),0,(IF(H49="Utførelse",(L49+M49),IF(H49="Fagkontroll",(N49),0)))))</f>
        <v>0</v>
      </c>
      <c r="P49" s="16">
        <f>IF(A49&lt;(Støtteark!$H$4-5),0,B49)</f>
        <v>0</v>
      </c>
    </row>
    <row r="50" spans="1:16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44"/>
      <c r="L50" s="16">
        <f t="shared" si="1"/>
        <v>0</v>
      </c>
      <c r="M50" s="16">
        <f t="shared" si="2"/>
        <v>0</v>
      </c>
      <c r="N50" s="16">
        <f t="shared" si="3"/>
        <v>0</v>
      </c>
      <c r="O50" s="16">
        <f>IF(E50&lt;1,0,IF(A50&lt;(Støtteark!$H$4-5),0,(IF(H50="Utførelse",(L50+M50),IF(H50="Fagkontroll",(N50),0)))))</f>
        <v>0</v>
      </c>
      <c r="P50" s="16">
        <f>IF(A50&lt;(Støtteark!$H$4-5),0,B50)</f>
        <v>0</v>
      </c>
    </row>
    <row r="51" spans="1:16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44"/>
      <c r="L51" s="16">
        <f t="shared" si="1"/>
        <v>0</v>
      </c>
      <c r="M51" s="16">
        <f t="shared" si="2"/>
        <v>0</v>
      </c>
      <c r="N51" s="16">
        <f t="shared" si="3"/>
        <v>0</v>
      </c>
      <c r="O51" s="16">
        <f>IF(E51&lt;1,0,IF(A51&lt;(Støtteark!$H$4-5),0,(IF(H51="Utførelse",(L51+M51),IF(H51="Fagkontroll",(N51),0)))))</f>
        <v>0</v>
      </c>
      <c r="P51" s="16">
        <f>IF(A51&lt;(Støtteark!$H$4-5),0,B51)</f>
        <v>0</v>
      </c>
    </row>
    <row r="52" spans="1:16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44"/>
      <c r="L52" s="16">
        <f t="shared" si="1"/>
        <v>0</v>
      </c>
      <c r="M52" s="16">
        <f t="shared" si="2"/>
        <v>0</v>
      </c>
      <c r="N52" s="16">
        <f t="shared" si="3"/>
        <v>0</v>
      </c>
      <c r="O52" s="16">
        <f>IF(E52&lt;1,0,IF(A52&lt;(Støtteark!$H$4-5),0,(IF(H52="Utførelse",(L52+M52),IF(H52="Fagkontroll",(N52),0)))))</f>
        <v>0</v>
      </c>
      <c r="P52" s="16">
        <f>IF(A52&lt;(Støtteark!$H$4-5),0,B52)</f>
        <v>0</v>
      </c>
    </row>
    <row r="53" spans="1:16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44"/>
      <c r="L53" s="16">
        <f t="shared" si="1"/>
        <v>0</v>
      </c>
      <c r="M53" s="16">
        <f t="shared" si="2"/>
        <v>0</v>
      </c>
      <c r="N53" s="16">
        <f t="shared" si="3"/>
        <v>0</v>
      </c>
      <c r="O53" s="16">
        <f>IF(E53&lt;1,0,IF(A53&lt;(Støtteark!$H$4-5),0,(IF(H53="Utførelse",(L53+M53),IF(H53="Fagkontroll",(N53),0)))))</f>
        <v>0</v>
      </c>
      <c r="P53" s="16">
        <f>IF(A53&lt;(Støtteark!$H$4-5),0,B53)</f>
        <v>0</v>
      </c>
    </row>
    <row r="54" spans="1:16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44"/>
      <c r="L54" s="16">
        <f t="shared" si="1"/>
        <v>0</v>
      </c>
      <c r="M54" s="16">
        <f t="shared" si="2"/>
        <v>0</v>
      </c>
      <c r="N54" s="16">
        <f t="shared" si="3"/>
        <v>0</v>
      </c>
      <c r="O54" s="16">
        <f>IF(E54&lt;1,0,IF(A54&lt;(Støtteark!$H$4-5),0,(IF(H54="Utførelse",(L54+M54),IF(H54="Fagkontroll",(N54),0)))))</f>
        <v>0</v>
      </c>
      <c r="P54" s="16">
        <f>IF(A54&lt;(Støtteark!$H$4-5),0,B54)</f>
        <v>0</v>
      </c>
    </row>
    <row r="55" spans="1:16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44"/>
      <c r="L55" s="16">
        <f t="shared" si="1"/>
        <v>0</v>
      </c>
      <c r="M55" s="16">
        <f t="shared" si="2"/>
        <v>0</v>
      </c>
      <c r="N55" s="16">
        <f t="shared" si="3"/>
        <v>0</v>
      </c>
      <c r="O55" s="16">
        <f>IF(E55&lt;1,0,IF(A55&lt;(Støtteark!$H$4-5),0,(IF(H55="Utførelse",(L55+M55),IF(H55="Fagkontroll",(N55),0)))))</f>
        <v>0</v>
      </c>
      <c r="P55" s="16">
        <f>IF(A55&lt;(Støtteark!$H$4-5),0,B55)</f>
        <v>0</v>
      </c>
    </row>
    <row r="56" spans="1:16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44"/>
      <c r="L56" s="16">
        <f t="shared" si="1"/>
        <v>0</v>
      </c>
      <c r="M56" s="16">
        <f t="shared" si="2"/>
        <v>0</v>
      </c>
      <c r="N56" s="16">
        <f t="shared" si="3"/>
        <v>0</v>
      </c>
      <c r="O56" s="16">
        <f>IF(E56&lt;1,0,IF(A56&lt;(Støtteark!$H$4-5),0,(IF(H56="Utførelse",(L56+M56),IF(H56="Fagkontroll",(N56),0)))))</f>
        <v>0</v>
      </c>
      <c r="P56" s="16">
        <f>IF(A56&lt;(Støtteark!$H$4-5),0,B56)</f>
        <v>0</v>
      </c>
    </row>
    <row r="57" spans="1:16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44"/>
      <c r="L57" s="16">
        <f t="shared" si="1"/>
        <v>0</v>
      </c>
      <c r="M57" s="16">
        <f t="shared" si="2"/>
        <v>0</v>
      </c>
      <c r="N57" s="16">
        <f t="shared" si="3"/>
        <v>0</v>
      </c>
      <c r="O57" s="16">
        <f>IF(E57&lt;1,0,IF(A57&lt;(Støtteark!$H$4-5),0,(IF(H57="Utførelse",(L57+M57),IF(H57="Fagkontroll",(N57),0)))))</f>
        <v>0</v>
      </c>
      <c r="P57" s="16">
        <f>IF(A57&lt;(Støtteark!$H$4-5),0,B57)</f>
        <v>0</v>
      </c>
    </row>
    <row r="58" spans="1:16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44"/>
      <c r="L58" s="16">
        <f t="shared" si="1"/>
        <v>0</v>
      </c>
      <c r="M58" s="16">
        <f t="shared" si="2"/>
        <v>0</v>
      </c>
      <c r="N58" s="16">
        <f t="shared" si="3"/>
        <v>0</v>
      </c>
      <c r="O58" s="16">
        <f>IF(E58&lt;1,0,IF(A58&lt;(Støtteark!$H$4-5),0,(IF(H58="Utførelse",(L58+M58),IF(H58="Fagkontroll",(N58),0)))))</f>
        <v>0</v>
      </c>
      <c r="P58" s="16">
        <f>IF(A58&lt;(Støtteark!$H$4-5),0,B58)</f>
        <v>0</v>
      </c>
    </row>
    <row r="59" spans="1:16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44"/>
      <c r="L59" s="16">
        <f t="shared" si="1"/>
        <v>0</v>
      </c>
      <c r="M59" s="16">
        <f t="shared" si="2"/>
        <v>0</v>
      </c>
      <c r="N59" s="16">
        <f t="shared" si="3"/>
        <v>0</v>
      </c>
      <c r="O59" s="16">
        <f>IF(E59&lt;1,0,IF(A59&lt;(Støtteark!$H$4-5),0,(IF(H59="Utførelse",(L59+M59),IF(H59="Fagkontroll",(N59),0)))))</f>
        <v>0</v>
      </c>
      <c r="P59" s="16">
        <f>IF(A59&lt;(Støtteark!$H$4-5),0,B59)</f>
        <v>0</v>
      </c>
    </row>
    <row r="60" spans="1:16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44"/>
      <c r="L60" s="16">
        <f t="shared" si="1"/>
        <v>0</v>
      </c>
      <c r="M60" s="16">
        <f t="shared" si="2"/>
        <v>0</v>
      </c>
      <c r="N60" s="16">
        <f t="shared" si="3"/>
        <v>0</v>
      </c>
      <c r="O60" s="16">
        <f>IF(E60&lt;1,0,IF(A60&lt;(Støtteark!$H$4-5),0,(IF(H60="Utførelse",(L60+M60),IF(H60="Fagkontroll",(N60),0)))))</f>
        <v>0</v>
      </c>
      <c r="P60" s="16">
        <f>IF(A60&lt;(Støtteark!$H$4-5),0,B60)</f>
        <v>0</v>
      </c>
    </row>
    <row r="61" spans="1:16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44"/>
      <c r="L61" s="16">
        <f t="shared" si="1"/>
        <v>0</v>
      </c>
      <c r="M61" s="16">
        <f t="shared" si="2"/>
        <v>0</v>
      </c>
      <c r="N61" s="16">
        <f t="shared" si="3"/>
        <v>0</v>
      </c>
      <c r="O61" s="16">
        <f>IF(E61&lt;1,0,IF(A61&lt;(Støtteark!$H$4-5),0,(IF(H61="Utførelse",(L61+M61),IF(H61="Fagkontroll",(N61),0)))))</f>
        <v>0</v>
      </c>
      <c r="P61" s="16">
        <f>IF(A61&lt;(Støtteark!$H$4-5),0,B61)</f>
        <v>0</v>
      </c>
    </row>
    <row r="62" spans="1:16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44"/>
      <c r="L62" s="16">
        <f t="shared" si="1"/>
        <v>0</v>
      </c>
      <c r="M62" s="16">
        <f t="shared" si="2"/>
        <v>0</v>
      </c>
      <c r="N62" s="16">
        <f t="shared" si="3"/>
        <v>0</v>
      </c>
      <c r="O62" s="16">
        <f>IF(E62&lt;1,0,IF(A62&lt;(Støtteark!$H$4-5),0,(IF(H62="Utførelse",(L62+M62),IF(H62="Fagkontroll",(N62),0)))))</f>
        <v>0</v>
      </c>
      <c r="P62" s="16">
        <f>IF(A62&lt;(Støtteark!$H$4-5),0,B62)</f>
        <v>0</v>
      </c>
    </row>
    <row r="63" spans="1:16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44"/>
      <c r="L63" s="16">
        <f t="shared" si="1"/>
        <v>0</v>
      </c>
      <c r="M63" s="16">
        <f t="shared" si="2"/>
        <v>0</v>
      </c>
      <c r="N63" s="16">
        <f t="shared" si="3"/>
        <v>0</v>
      </c>
      <c r="O63" s="16">
        <f>IF(E63&lt;1,0,IF(A63&lt;(Støtteark!$H$4-5),0,(IF(H63="Utførelse",(L63+M63),IF(H63="Fagkontroll",(N63),0)))))</f>
        <v>0</v>
      </c>
      <c r="P63" s="16">
        <f>IF(A63&lt;(Støtteark!$H$4-5),0,B63)</f>
        <v>0</v>
      </c>
    </row>
    <row r="64" spans="1:16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44"/>
      <c r="L64" s="16">
        <f t="shared" si="1"/>
        <v>0</v>
      </c>
      <c r="M64" s="16">
        <f t="shared" si="2"/>
        <v>0</v>
      </c>
      <c r="N64" s="16">
        <f t="shared" si="3"/>
        <v>0</v>
      </c>
      <c r="O64" s="16">
        <f>IF(E64&lt;1,0,IF(A64&lt;(Støtteark!$H$4-5),0,(IF(H64="Utførelse",(L64+M64),IF(H64="Fagkontroll",(N64),0)))))</f>
        <v>0</v>
      </c>
      <c r="P64" s="16">
        <f>IF(A64&lt;(Støtteark!$H$4-5),0,B64)</f>
        <v>0</v>
      </c>
    </row>
    <row r="65" spans="1:16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44"/>
      <c r="L65" s="16">
        <f t="shared" si="1"/>
        <v>0</v>
      </c>
      <c r="M65" s="16">
        <f t="shared" si="2"/>
        <v>0</v>
      </c>
      <c r="N65" s="16">
        <f t="shared" si="3"/>
        <v>0</v>
      </c>
      <c r="O65" s="16">
        <f>IF(E65&lt;1,0,IF(A65&lt;(Støtteark!$H$4-5),0,(IF(H65="Utførelse",(L65+M65),IF(H65="Fagkontroll",(N65),0)))))</f>
        <v>0</v>
      </c>
      <c r="P65" s="16">
        <f>IF(A65&lt;(Støtteark!$H$4-5),0,B65)</f>
        <v>0</v>
      </c>
    </row>
    <row r="66" spans="1:16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44"/>
      <c r="L66" s="16">
        <f t="shared" si="1"/>
        <v>0</v>
      </c>
      <c r="M66" s="16">
        <f t="shared" si="2"/>
        <v>0</v>
      </c>
      <c r="N66" s="16">
        <f t="shared" si="3"/>
        <v>0</v>
      </c>
      <c r="O66" s="16">
        <f>IF(E66&lt;1,0,IF(A66&lt;(Støtteark!$H$4-5),0,(IF(H66="Utførelse",(L66+M66),IF(H66="Fagkontroll",(N66),0)))))</f>
        <v>0</v>
      </c>
      <c r="P66" s="16">
        <f>IF(A66&lt;(Støtteark!$H$4-5),0,B66)</f>
        <v>0</v>
      </c>
    </row>
    <row r="67" spans="1:16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44"/>
      <c r="L67" s="16">
        <f t="shared" si="1"/>
        <v>0</v>
      </c>
      <c r="M67" s="16">
        <f t="shared" si="2"/>
        <v>0</v>
      </c>
      <c r="N67" s="16">
        <f t="shared" si="3"/>
        <v>0</v>
      </c>
      <c r="O67" s="16">
        <f>IF(E67&lt;1,0,IF(A67&lt;(Støtteark!$H$4-5),0,(IF(H67="Utførelse",(L67+M67),IF(H67="Fagkontroll",(N67),0)))))</f>
        <v>0</v>
      </c>
      <c r="P67" s="16">
        <f>IF(A67&lt;(Støtteark!$H$4-5),0,B67)</f>
        <v>0</v>
      </c>
    </row>
    <row r="68" spans="1:16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44"/>
      <c r="L68" s="16">
        <f t="shared" si="1"/>
        <v>0</v>
      </c>
      <c r="M68" s="16">
        <f t="shared" si="2"/>
        <v>0</v>
      </c>
      <c r="N68" s="16">
        <f t="shared" si="3"/>
        <v>0</v>
      </c>
      <c r="O68" s="16">
        <f>IF(E68&lt;1,0,IF(A68&lt;(Støtteark!$H$4-5),0,(IF(H68="Utførelse",(L68+M68),IF(H68="Fagkontroll",(N68),0)))))</f>
        <v>0</v>
      </c>
      <c r="P68" s="16">
        <f>IF(A68&lt;(Støtteark!$H$4-5),0,B68)</f>
        <v>0</v>
      </c>
    </row>
    <row r="69" spans="1:16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44"/>
      <c r="L69" s="16">
        <f t="shared" si="1"/>
        <v>0</v>
      </c>
      <c r="M69" s="16">
        <f t="shared" si="2"/>
        <v>0</v>
      </c>
      <c r="N69" s="16">
        <f t="shared" si="3"/>
        <v>0</v>
      </c>
      <c r="O69" s="16">
        <f>IF(E69&lt;1,0,IF(A69&lt;(Støtteark!$H$4-5),0,(IF(H69="Utførelse",(L69+M69),IF(H69="Fagkontroll",(N69),0)))))</f>
        <v>0</v>
      </c>
      <c r="P69" s="16">
        <f>IF(A69&lt;(Støtteark!$H$4-5),0,B69)</f>
        <v>0</v>
      </c>
    </row>
    <row r="70" spans="1:16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44"/>
      <c r="L70" s="16">
        <f t="shared" si="1"/>
        <v>0</v>
      </c>
      <c r="M70" s="16">
        <f t="shared" si="2"/>
        <v>0</v>
      </c>
      <c r="N70" s="16">
        <f t="shared" si="3"/>
        <v>0</v>
      </c>
      <c r="O70" s="16">
        <f>IF(E70&lt;1,0,IF(A70&lt;(Støtteark!$H$4-5),0,(IF(H70="Utførelse",(L70+M70),IF(H70="Fagkontroll",(N70),0)))))</f>
        <v>0</v>
      </c>
      <c r="P70" s="16">
        <f>IF(A70&lt;(Støtteark!$H$4-5),0,B70)</f>
        <v>0</v>
      </c>
    </row>
    <row r="71" spans="1:16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44"/>
      <c r="L71" s="16">
        <f t="shared" si="1"/>
        <v>0</v>
      </c>
      <c r="M71" s="16">
        <f t="shared" si="2"/>
        <v>0</v>
      </c>
      <c r="N71" s="16">
        <f t="shared" si="3"/>
        <v>0</v>
      </c>
      <c r="O71" s="16">
        <f>IF(E71&lt;1,0,IF(A71&lt;(Støtteark!$H$4-5),0,(IF(H71="Utførelse",(L71+M71),IF(H71="Fagkontroll",(N71),0)))))</f>
        <v>0</v>
      </c>
      <c r="P71" s="16">
        <f>IF(A71&lt;(Støtteark!$H$4-5),0,B71)</f>
        <v>0</v>
      </c>
    </row>
    <row r="72" spans="1:16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44"/>
      <c r="L72" s="16">
        <f t="shared" si="1"/>
        <v>0</v>
      </c>
      <c r="M72" s="16">
        <f t="shared" si="2"/>
        <v>0</v>
      </c>
      <c r="N72" s="16">
        <f t="shared" si="3"/>
        <v>0</v>
      </c>
      <c r="O72" s="16">
        <f>IF(E72&lt;1,0,IF(A72&lt;(Støtteark!$H$4-5),0,(IF(H72="Utførelse",(L72+M72),IF(H72="Fagkontroll",(N72),0)))))</f>
        <v>0</v>
      </c>
      <c r="P72" s="16">
        <f>IF(A72&lt;(Støtteark!$H$4-5),0,B72)</f>
        <v>0</v>
      </c>
    </row>
    <row r="73" spans="1:16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44"/>
      <c r="L73" s="16">
        <f t="shared" si="1"/>
        <v>0</v>
      </c>
      <c r="M73" s="16">
        <f t="shared" si="2"/>
        <v>0</v>
      </c>
      <c r="N73" s="16">
        <f t="shared" si="3"/>
        <v>0</v>
      </c>
      <c r="O73" s="16">
        <f>IF(E73&lt;1,0,IF(A73&lt;(Støtteark!$H$4-5),0,(IF(H73="Utførelse",(L73+M73),IF(H73="Fagkontroll",(N73),0)))))</f>
        <v>0</v>
      </c>
      <c r="P73" s="16">
        <f>IF(A73&lt;(Støtteark!$H$4-5),0,B73)</f>
        <v>0</v>
      </c>
    </row>
    <row r="74" spans="1:16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44"/>
      <c r="L74" s="16">
        <f t="shared" si="1"/>
        <v>0</v>
      </c>
      <c r="M74" s="16">
        <f t="shared" si="2"/>
        <v>0</v>
      </c>
      <c r="N74" s="16">
        <f t="shared" si="3"/>
        <v>0</v>
      </c>
      <c r="O74" s="16">
        <f>IF(E74&lt;1,0,IF(A74&lt;(Støtteark!$H$4-5),0,(IF(H74="Utførelse",(L74+M74),IF(H74="Fagkontroll",(N74),0)))))</f>
        <v>0</v>
      </c>
      <c r="P74" s="16">
        <f>IF(A74&lt;(Støtteark!$H$4-5),0,B74)</f>
        <v>0</v>
      </c>
    </row>
    <row r="75" spans="1:16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44"/>
      <c r="L75" s="16">
        <f t="shared" si="1"/>
        <v>0</v>
      </c>
      <c r="M75" s="16">
        <f t="shared" si="2"/>
        <v>0</v>
      </c>
      <c r="N75" s="16">
        <f t="shared" si="3"/>
        <v>0</v>
      </c>
      <c r="O75" s="16">
        <f>IF(E75&lt;1,0,IF(A75&lt;(Støtteark!$H$4-5),0,(IF(H75="Utførelse",(L75+M75),IF(H75="Fagkontroll",(N75),0)))))</f>
        <v>0</v>
      </c>
      <c r="P75" s="16">
        <f>IF(A75&lt;(Støtteark!$H$4-5),0,B75)</f>
        <v>0</v>
      </c>
    </row>
    <row r="76" spans="1:16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44"/>
      <c r="L76" s="16">
        <f t="shared" si="1"/>
        <v>0</v>
      </c>
      <c r="M76" s="16">
        <f t="shared" si="2"/>
        <v>0</v>
      </c>
      <c r="N76" s="16">
        <f t="shared" si="3"/>
        <v>0</v>
      </c>
      <c r="O76" s="16">
        <f>IF(E76&lt;1,0,IF(A76&lt;(Støtteark!$H$4-5),0,(IF(H76="Utførelse",(L76+M76),IF(H76="Fagkontroll",(N76),0)))))</f>
        <v>0</v>
      </c>
      <c r="P76" s="16">
        <f>IF(A76&lt;(Støtteark!$H$4-5),0,B76)</f>
        <v>0</v>
      </c>
    </row>
    <row r="77" spans="1:16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44"/>
      <c r="L77" s="16">
        <f t="shared" si="1"/>
        <v>0</v>
      </c>
      <c r="M77" s="16">
        <f t="shared" si="2"/>
        <v>0</v>
      </c>
      <c r="N77" s="16">
        <f t="shared" si="3"/>
        <v>0</v>
      </c>
      <c r="O77" s="16">
        <f>IF(E77&lt;1,0,IF(A77&lt;(Støtteark!$H$4-5),0,(IF(H77="Utførelse",(L77+M77),IF(H77="Fagkontroll",(N77),0)))))</f>
        <v>0</v>
      </c>
      <c r="P77" s="16">
        <f>IF(A77&lt;(Støtteark!$H$4-5),0,B77)</f>
        <v>0</v>
      </c>
    </row>
    <row r="78" spans="1:16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44"/>
      <c r="L78" s="16">
        <f t="shared" ref="L78:L141" si="4">IF(E78&lt;1,0,IF(H78="Utførelse",IF(G78="Tekniske planer",B78,0),0))</f>
        <v>0</v>
      </c>
      <c r="M78" s="16">
        <f t="shared" ref="M78:M141" si="5">IF(E78&lt;1,0,IF(H78="Utførelse",IF(G78="Revurdering",B78,0),0))</f>
        <v>0</v>
      </c>
      <c r="N78" s="16">
        <f t="shared" ref="N78:N141" si="6">IF(L78+M78&gt;0,0,B78)</f>
        <v>0</v>
      </c>
      <c r="O78" s="16">
        <f>IF(E78&lt;1,0,IF(A78&lt;(Støtteark!$H$4-5),0,(IF(H78="Utførelse",(L78+M78),IF(H78="Fagkontroll",(N78),0)))))</f>
        <v>0</v>
      </c>
      <c r="P78" s="16">
        <f>IF(A78&lt;(Støtteark!$H$4-5),0,B78)</f>
        <v>0</v>
      </c>
    </row>
    <row r="79" spans="1:16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44"/>
      <c r="L79" s="16">
        <f t="shared" si="4"/>
        <v>0</v>
      </c>
      <c r="M79" s="16">
        <f t="shared" si="5"/>
        <v>0</v>
      </c>
      <c r="N79" s="16">
        <f t="shared" si="6"/>
        <v>0</v>
      </c>
      <c r="O79" s="16">
        <f>IF(E79&lt;1,0,IF(A79&lt;(Støtteark!$H$4-5),0,(IF(H79="Utførelse",(L79+M79),IF(H79="Fagkontroll",(N79),0)))))</f>
        <v>0</v>
      </c>
      <c r="P79" s="16">
        <f>IF(A79&lt;(Støtteark!$H$4-5),0,B79)</f>
        <v>0</v>
      </c>
    </row>
    <row r="80" spans="1:16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44"/>
      <c r="L80" s="16">
        <f t="shared" si="4"/>
        <v>0</v>
      </c>
      <c r="M80" s="16">
        <f t="shared" si="5"/>
        <v>0</v>
      </c>
      <c r="N80" s="16">
        <f t="shared" si="6"/>
        <v>0</v>
      </c>
      <c r="O80" s="16">
        <f>IF(E80&lt;1,0,IF(A80&lt;(Støtteark!$H$4-5),0,(IF(H80="Utførelse",(L80+M80),IF(H80="Fagkontroll",(N80),0)))))</f>
        <v>0</v>
      </c>
      <c r="P80" s="16">
        <f>IF(A80&lt;(Støtteark!$H$4-5),0,B80)</f>
        <v>0</v>
      </c>
    </row>
    <row r="81" spans="1:16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44"/>
      <c r="L81" s="16">
        <f t="shared" si="4"/>
        <v>0</v>
      </c>
      <c r="M81" s="16">
        <f t="shared" si="5"/>
        <v>0</v>
      </c>
      <c r="N81" s="16">
        <f t="shared" si="6"/>
        <v>0</v>
      </c>
      <c r="O81" s="16">
        <f>IF(E81&lt;1,0,IF(A81&lt;(Støtteark!$H$4-5),0,(IF(H81="Utførelse",(L81+M81),IF(H81="Fagkontroll",(N81),0)))))</f>
        <v>0</v>
      </c>
      <c r="P81" s="16">
        <f>IF(A81&lt;(Støtteark!$H$4-5),0,B81)</f>
        <v>0</v>
      </c>
    </row>
    <row r="82" spans="1:16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44"/>
      <c r="L82" s="16">
        <f t="shared" si="4"/>
        <v>0</v>
      </c>
      <c r="M82" s="16">
        <f t="shared" si="5"/>
        <v>0</v>
      </c>
      <c r="N82" s="16">
        <f t="shared" si="6"/>
        <v>0</v>
      </c>
      <c r="O82" s="16">
        <f>IF(E82&lt;1,0,IF(A82&lt;(Støtteark!$H$4-5),0,(IF(H82="Utførelse",(L82+M82),IF(H82="Fagkontroll",(N82),0)))))</f>
        <v>0</v>
      </c>
      <c r="P82" s="16">
        <f>IF(A82&lt;(Støtteark!$H$4-5),0,B82)</f>
        <v>0</v>
      </c>
    </row>
    <row r="83" spans="1:16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44"/>
      <c r="L83" s="16">
        <f t="shared" si="4"/>
        <v>0</v>
      </c>
      <c r="M83" s="16">
        <f t="shared" si="5"/>
        <v>0</v>
      </c>
      <c r="N83" s="16">
        <f t="shared" si="6"/>
        <v>0</v>
      </c>
      <c r="O83" s="16">
        <f>IF(E83&lt;1,0,IF(A83&lt;(Støtteark!$H$4-5),0,(IF(H83="Utførelse",(L83+M83),IF(H83="Fagkontroll",(N83),0)))))</f>
        <v>0</v>
      </c>
      <c r="P83" s="16">
        <f>IF(A83&lt;(Støtteark!$H$4-5),0,B83)</f>
        <v>0</v>
      </c>
    </row>
    <row r="84" spans="1:16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44"/>
      <c r="L84" s="16">
        <f t="shared" si="4"/>
        <v>0</v>
      </c>
      <c r="M84" s="16">
        <f t="shared" si="5"/>
        <v>0</v>
      </c>
      <c r="N84" s="16">
        <f t="shared" si="6"/>
        <v>0</v>
      </c>
      <c r="O84" s="16">
        <f>IF(E84&lt;1,0,IF(A84&lt;(Støtteark!$H$4-5),0,(IF(H84="Utførelse",(L84+M84),IF(H84="Fagkontroll",(N84),0)))))</f>
        <v>0</v>
      </c>
      <c r="P84" s="16">
        <f>IF(A84&lt;(Støtteark!$H$4-5),0,B84)</f>
        <v>0</v>
      </c>
    </row>
    <row r="85" spans="1:16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44"/>
      <c r="L85" s="16">
        <f t="shared" si="4"/>
        <v>0</v>
      </c>
      <c r="M85" s="16">
        <f t="shared" si="5"/>
        <v>0</v>
      </c>
      <c r="N85" s="16">
        <f t="shared" si="6"/>
        <v>0</v>
      </c>
      <c r="O85" s="16">
        <f>IF(E85&lt;1,0,IF(A85&lt;(Støtteark!$H$4-5),0,(IF(H85="Utførelse",(L85+M85),IF(H85="Fagkontroll",(N85),0)))))</f>
        <v>0</v>
      </c>
      <c r="P85" s="16">
        <f>IF(A85&lt;(Støtteark!$H$4-5),0,B85)</f>
        <v>0</v>
      </c>
    </row>
    <row r="86" spans="1:16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44"/>
      <c r="L86" s="16">
        <f t="shared" si="4"/>
        <v>0</v>
      </c>
      <c r="M86" s="16">
        <f t="shared" si="5"/>
        <v>0</v>
      </c>
      <c r="N86" s="16">
        <f t="shared" si="6"/>
        <v>0</v>
      </c>
      <c r="O86" s="16">
        <f>IF(E86&lt;1,0,IF(A86&lt;(Støtteark!$H$4-5),0,(IF(H86="Utførelse",(L86+M86),IF(H86="Fagkontroll",(N86),0)))))</f>
        <v>0</v>
      </c>
      <c r="P86" s="16">
        <f>IF(A86&lt;(Støtteark!$H$4-5),0,B86)</f>
        <v>0</v>
      </c>
    </row>
    <row r="87" spans="1:16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44"/>
      <c r="L87" s="16">
        <f t="shared" si="4"/>
        <v>0</v>
      </c>
      <c r="M87" s="16">
        <f t="shared" si="5"/>
        <v>0</v>
      </c>
      <c r="N87" s="16">
        <f t="shared" si="6"/>
        <v>0</v>
      </c>
      <c r="O87" s="16">
        <f>IF(E87&lt;1,0,IF(A87&lt;(Støtteark!$H$4-5),0,(IF(H87="Utførelse",(L87+M87),IF(H87="Fagkontroll",(N87),0)))))</f>
        <v>0</v>
      </c>
      <c r="P87" s="16">
        <f>IF(A87&lt;(Støtteark!$H$4-5),0,B87)</f>
        <v>0</v>
      </c>
    </row>
    <row r="88" spans="1:16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44"/>
      <c r="L88" s="16">
        <f t="shared" si="4"/>
        <v>0</v>
      </c>
      <c r="M88" s="16">
        <f t="shared" si="5"/>
        <v>0</v>
      </c>
      <c r="N88" s="16">
        <f t="shared" si="6"/>
        <v>0</v>
      </c>
      <c r="O88" s="16">
        <f>IF(E88&lt;1,0,IF(A88&lt;(Støtteark!$H$4-5),0,(IF(H88="Utførelse",(L88+M88),IF(H88="Fagkontroll",(N88),0)))))</f>
        <v>0</v>
      </c>
      <c r="P88" s="16">
        <f>IF(A88&lt;(Støtteark!$H$4-5),0,B88)</f>
        <v>0</v>
      </c>
    </row>
    <row r="89" spans="1:16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44"/>
      <c r="L89" s="16">
        <f t="shared" si="4"/>
        <v>0</v>
      </c>
      <c r="M89" s="16">
        <f t="shared" si="5"/>
        <v>0</v>
      </c>
      <c r="N89" s="16">
        <f t="shared" si="6"/>
        <v>0</v>
      </c>
      <c r="O89" s="16">
        <f>IF(E89&lt;1,0,IF(A89&lt;(Støtteark!$H$4-5),0,(IF(H89="Utførelse",(L89+M89),IF(H89="Fagkontroll",(N89),0)))))</f>
        <v>0</v>
      </c>
      <c r="P89" s="16">
        <f>IF(A89&lt;(Støtteark!$H$4-5),0,B89)</f>
        <v>0</v>
      </c>
    </row>
    <row r="90" spans="1:16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44"/>
      <c r="L90" s="16">
        <f t="shared" si="4"/>
        <v>0</v>
      </c>
      <c r="M90" s="16">
        <f t="shared" si="5"/>
        <v>0</v>
      </c>
      <c r="N90" s="16">
        <f t="shared" si="6"/>
        <v>0</v>
      </c>
      <c r="O90" s="16">
        <f>IF(E90&lt;1,0,IF(A90&lt;(Støtteark!$H$4-5),0,(IF(H90="Utførelse",(L90+M90),IF(H90="Fagkontroll",(N90),0)))))</f>
        <v>0</v>
      </c>
      <c r="P90" s="16">
        <f>IF(A90&lt;(Støtteark!$H$4-5),0,B90)</f>
        <v>0</v>
      </c>
    </row>
    <row r="91" spans="1:16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44"/>
      <c r="L91" s="16">
        <f t="shared" si="4"/>
        <v>0</v>
      </c>
      <c r="M91" s="16">
        <f t="shared" si="5"/>
        <v>0</v>
      </c>
      <c r="N91" s="16">
        <f t="shared" si="6"/>
        <v>0</v>
      </c>
      <c r="O91" s="16">
        <f>IF(E91&lt;1,0,IF(A91&lt;(Støtteark!$H$4-5),0,(IF(H91="Utførelse",(L91+M91),IF(H91="Fagkontroll",(N91),0)))))</f>
        <v>0</v>
      </c>
      <c r="P91" s="16">
        <f>IF(A91&lt;(Støtteark!$H$4-5),0,B91)</f>
        <v>0</v>
      </c>
    </row>
    <row r="92" spans="1:16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44"/>
      <c r="L92" s="16">
        <f t="shared" si="4"/>
        <v>0</v>
      </c>
      <c r="M92" s="16">
        <f t="shared" si="5"/>
        <v>0</v>
      </c>
      <c r="N92" s="16">
        <f t="shared" si="6"/>
        <v>0</v>
      </c>
      <c r="O92" s="16">
        <f>IF(E92&lt;1,0,IF(A92&lt;(Støtteark!$H$4-5),0,(IF(H92="Utførelse",(L92+M92),IF(H92="Fagkontroll",(N92),0)))))</f>
        <v>0</v>
      </c>
      <c r="P92" s="16">
        <f>IF(A92&lt;(Støtteark!$H$4-5),0,B92)</f>
        <v>0</v>
      </c>
    </row>
    <row r="93" spans="1:16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44"/>
      <c r="L93" s="16">
        <f t="shared" si="4"/>
        <v>0</v>
      </c>
      <c r="M93" s="16">
        <f t="shared" si="5"/>
        <v>0</v>
      </c>
      <c r="N93" s="16">
        <f t="shared" si="6"/>
        <v>0</v>
      </c>
      <c r="O93" s="16">
        <f>IF(E93&lt;1,0,IF(A93&lt;(Støtteark!$H$4-5),0,(IF(H93="Utførelse",(L93+M93),IF(H93="Fagkontroll",(N93),0)))))</f>
        <v>0</v>
      </c>
      <c r="P93" s="16">
        <f>IF(A93&lt;(Støtteark!$H$4-5),0,B93)</f>
        <v>0</v>
      </c>
    </row>
    <row r="94" spans="1:16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44"/>
      <c r="L94" s="16">
        <f t="shared" si="4"/>
        <v>0</v>
      </c>
      <c r="M94" s="16">
        <f t="shared" si="5"/>
        <v>0</v>
      </c>
      <c r="N94" s="16">
        <f t="shared" si="6"/>
        <v>0</v>
      </c>
      <c r="O94" s="16">
        <f>IF(E94&lt;1,0,IF(A94&lt;(Støtteark!$H$4-5),0,(IF(H94="Utførelse",(L94+M94),IF(H94="Fagkontroll",(N94),0)))))</f>
        <v>0</v>
      </c>
      <c r="P94" s="16">
        <f>IF(A94&lt;(Støtteark!$H$4-5),0,B94)</f>
        <v>0</v>
      </c>
    </row>
    <row r="95" spans="1:16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44"/>
      <c r="L95" s="16">
        <f t="shared" si="4"/>
        <v>0</v>
      </c>
      <c r="M95" s="16">
        <f t="shared" si="5"/>
        <v>0</v>
      </c>
      <c r="N95" s="16">
        <f t="shared" si="6"/>
        <v>0</v>
      </c>
      <c r="O95" s="16">
        <f>IF(E95&lt;1,0,IF(A95&lt;(Støtteark!$H$4-5),0,(IF(H95="Utførelse",(L95+M95),IF(H95="Fagkontroll",(N95),0)))))</f>
        <v>0</v>
      </c>
      <c r="P95" s="16">
        <f>IF(A95&lt;(Støtteark!$H$4-5),0,B95)</f>
        <v>0</v>
      </c>
    </row>
    <row r="96" spans="1:16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44"/>
      <c r="L96" s="16">
        <f t="shared" si="4"/>
        <v>0</v>
      </c>
      <c r="M96" s="16">
        <f t="shared" si="5"/>
        <v>0</v>
      </c>
      <c r="N96" s="16">
        <f t="shared" si="6"/>
        <v>0</v>
      </c>
      <c r="O96" s="16">
        <f>IF(E96&lt;1,0,IF(A96&lt;(Støtteark!$H$4-5),0,(IF(H96="Utførelse",(L96+M96),IF(H96="Fagkontroll",(N96),0)))))</f>
        <v>0</v>
      </c>
      <c r="P96" s="16">
        <f>IF(A96&lt;(Støtteark!$H$4-5),0,B96)</f>
        <v>0</v>
      </c>
    </row>
    <row r="97" spans="1:16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44"/>
      <c r="L97" s="16">
        <f t="shared" si="4"/>
        <v>0</v>
      </c>
      <c r="M97" s="16">
        <f t="shared" si="5"/>
        <v>0</v>
      </c>
      <c r="N97" s="16">
        <f t="shared" si="6"/>
        <v>0</v>
      </c>
      <c r="O97" s="16">
        <f>IF(E97&lt;1,0,IF(A97&lt;(Støtteark!$H$4-5),0,(IF(H97="Utførelse",(L97+M97),IF(H97="Fagkontroll",(N97),0)))))</f>
        <v>0</v>
      </c>
      <c r="P97" s="16">
        <f>IF(A97&lt;(Støtteark!$H$4-5),0,B97)</f>
        <v>0</v>
      </c>
    </row>
    <row r="98" spans="1:16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44"/>
      <c r="L98" s="16">
        <f t="shared" si="4"/>
        <v>0</v>
      </c>
      <c r="M98" s="16">
        <f t="shared" si="5"/>
        <v>0</v>
      </c>
      <c r="N98" s="16">
        <f t="shared" si="6"/>
        <v>0</v>
      </c>
      <c r="O98" s="16">
        <f>IF(E98&lt;1,0,IF(A98&lt;(Støtteark!$H$4-5),0,(IF(H98="Utførelse",(L98+M98),IF(H98="Fagkontroll",(N98),0)))))</f>
        <v>0</v>
      </c>
      <c r="P98" s="16">
        <f>IF(A98&lt;(Støtteark!$H$4-5),0,B98)</f>
        <v>0</v>
      </c>
    </row>
    <row r="99" spans="1:16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44"/>
      <c r="L99" s="16">
        <f t="shared" si="4"/>
        <v>0</v>
      </c>
      <c r="M99" s="16">
        <f t="shared" si="5"/>
        <v>0</v>
      </c>
      <c r="N99" s="16">
        <f t="shared" si="6"/>
        <v>0</v>
      </c>
      <c r="O99" s="16">
        <f>IF(E99&lt;1,0,IF(A99&lt;(Støtteark!$H$4-5),0,(IF(H99="Utførelse",(L99+M99),IF(H99="Fagkontroll",(N99),0)))))</f>
        <v>0</v>
      </c>
      <c r="P99" s="16">
        <f>IF(A99&lt;(Støtteark!$H$4-5),0,B99)</f>
        <v>0</v>
      </c>
    </row>
    <row r="100" spans="1:16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44"/>
      <c r="L100" s="16">
        <f t="shared" si="4"/>
        <v>0</v>
      </c>
      <c r="M100" s="16">
        <f t="shared" si="5"/>
        <v>0</v>
      </c>
      <c r="N100" s="16">
        <f t="shared" si="6"/>
        <v>0</v>
      </c>
      <c r="O100" s="16">
        <f>IF(E100&lt;1,0,IF(A100&lt;(Støtteark!$H$4-5),0,(IF(H100="Utførelse",(L100+M100),IF(H100="Fagkontroll",(N100),0)))))</f>
        <v>0</v>
      </c>
      <c r="P100" s="16">
        <f>IF(A100&lt;(Støtteark!$H$4-5),0,B100)</f>
        <v>0</v>
      </c>
    </row>
    <row r="101" spans="1:16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44"/>
      <c r="L101" s="16">
        <f t="shared" si="4"/>
        <v>0</v>
      </c>
      <c r="M101" s="16">
        <f t="shared" si="5"/>
        <v>0</v>
      </c>
      <c r="N101" s="16">
        <f t="shared" si="6"/>
        <v>0</v>
      </c>
      <c r="O101" s="16">
        <f>IF(E101&lt;1,0,IF(A101&lt;(Støtteark!$H$4-5),0,(IF(H101="Utførelse",(L101+M101),IF(H101="Fagkontroll",(N101),0)))))</f>
        <v>0</v>
      </c>
      <c r="P101" s="16">
        <f>IF(A101&lt;(Støtteark!$H$4-5),0,B101)</f>
        <v>0</v>
      </c>
    </row>
    <row r="102" spans="1:16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44"/>
      <c r="L102" s="16">
        <f t="shared" si="4"/>
        <v>0</v>
      </c>
      <c r="M102" s="16">
        <f t="shared" si="5"/>
        <v>0</v>
      </c>
      <c r="N102" s="16">
        <f t="shared" si="6"/>
        <v>0</v>
      </c>
      <c r="O102" s="16">
        <f>IF(E102&lt;1,0,IF(A102&lt;(Støtteark!$H$4-5),0,(IF(H102="Utførelse",(L102+M102),IF(H102="Fagkontroll",(N102),0)))))</f>
        <v>0</v>
      </c>
      <c r="P102" s="16">
        <f>IF(A102&lt;(Støtteark!$H$4-5),0,B102)</f>
        <v>0</v>
      </c>
    </row>
    <row r="103" spans="1:16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44"/>
      <c r="L103" s="16">
        <f t="shared" si="4"/>
        <v>0</v>
      </c>
      <c r="M103" s="16">
        <f t="shared" si="5"/>
        <v>0</v>
      </c>
      <c r="N103" s="16">
        <f t="shared" si="6"/>
        <v>0</v>
      </c>
      <c r="O103" s="16">
        <f>IF(E103&lt;1,0,IF(A103&lt;(Støtteark!$H$4-5),0,(IF(H103="Utførelse",(L103+M103),IF(H103="Fagkontroll",(N103),0)))))</f>
        <v>0</v>
      </c>
      <c r="P103" s="16">
        <f>IF(A103&lt;(Støtteark!$H$4-5),0,B103)</f>
        <v>0</v>
      </c>
    </row>
    <row r="104" spans="1:16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44"/>
      <c r="L104" s="16">
        <f t="shared" si="4"/>
        <v>0</v>
      </c>
      <c r="M104" s="16">
        <f t="shared" si="5"/>
        <v>0</v>
      </c>
      <c r="N104" s="16">
        <f t="shared" si="6"/>
        <v>0</v>
      </c>
      <c r="O104" s="16">
        <f>IF(E104&lt;1,0,IF(A104&lt;(Støtteark!$H$4-5),0,(IF(H104="Utførelse",(L104+M104),IF(H104="Fagkontroll",(N104),0)))))</f>
        <v>0</v>
      </c>
      <c r="P104" s="16">
        <f>IF(A104&lt;(Støtteark!$H$4-5),0,B104)</f>
        <v>0</v>
      </c>
    </row>
    <row r="105" spans="1:16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44"/>
      <c r="L105" s="16">
        <f t="shared" si="4"/>
        <v>0</v>
      </c>
      <c r="M105" s="16">
        <f t="shared" si="5"/>
        <v>0</v>
      </c>
      <c r="N105" s="16">
        <f t="shared" si="6"/>
        <v>0</v>
      </c>
      <c r="O105" s="16">
        <f>IF(E105&lt;1,0,IF(A105&lt;(Støtteark!$H$4-5),0,(IF(H105="Utførelse",(L105+M105),IF(H105="Fagkontroll",(N105),0)))))</f>
        <v>0</v>
      </c>
      <c r="P105" s="16">
        <f>IF(A105&lt;(Støtteark!$H$4-5),0,B105)</f>
        <v>0</v>
      </c>
    </row>
    <row r="106" spans="1:16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44"/>
      <c r="L106" s="16">
        <f t="shared" si="4"/>
        <v>0</v>
      </c>
      <c r="M106" s="16">
        <f t="shared" si="5"/>
        <v>0</v>
      </c>
      <c r="N106" s="16">
        <f t="shared" si="6"/>
        <v>0</v>
      </c>
      <c r="O106" s="16">
        <f>IF(E106&lt;1,0,IF(A106&lt;(Støtteark!$H$4-5),0,(IF(H106="Utførelse",(L106+M106),IF(H106="Fagkontroll",(N106),0)))))</f>
        <v>0</v>
      </c>
      <c r="P106" s="16">
        <f>IF(A106&lt;(Støtteark!$H$4-5),0,B106)</f>
        <v>0</v>
      </c>
    </row>
    <row r="107" spans="1:16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44"/>
      <c r="L107" s="16">
        <f t="shared" si="4"/>
        <v>0</v>
      </c>
      <c r="M107" s="16">
        <f t="shared" si="5"/>
        <v>0</v>
      </c>
      <c r="N107" s="16">
        <f t="shared" si="6"/>
        <v>0</v>
      </c>
      <c r="O107" s="16">
        <f>IF(E107&lt;1,0,IF(A107&lt;(Støtteark!$H$4-5),0,(IF(H107="Utførelse",(L107+M107),IF(H107="Fagkontroll",(N107),0)))))</f>
        <v>0</v>
      </c>
      <c r="P107" s="16">
        <f>IF(A107&lt;(Støtteark!$H$4-5),0,B107)</f>
        <v>0</v>
      </c>
    </row>
    <row r="108" spans="1:16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44"/>
      <c r="L108" s="16">
        <f t="shared" si="4"/>
        <v>0</v>
      </c>
      <c r="M108" s="16">
        <f t="shared" si="5"/>
        <v>0</v>
      </c>
      <c r="N108" s="16">
        <f t="shared" si="6"/>
        <v>0</v>
      </c>
      <c r="O108" s="16">
        <f>IF(E108&lt;1,0,IF(A108&lt;(Støtteark!$H$4-5),0,(IF(H108="Utførelse",(L108+M108),IF(H108="Fagkontroll",(N108),0)))))</f>
        <v>0</v>
      </c>
      <c r="P108" s="16">
        <f>IF(A108&lt;(Støtteark!$H$4-5),0,B108)</f>
        <v>0</v>
      </c>
    </row>
    <row r="109" spans="1:16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44"/>
      <c r="L109" s="16">
        <f t="shared" si="4"/>
        <v>0</v>
      </c>
      <c r="M109" s="16">
        <f t="shared" si="5"/>
        <v>0</v>
      </c>
      <c r="N109" s="16">
        <f t="shared" si="6"/>
        <v>0</v>
      </c>
      <c r="O109" s="16">
        <f>IF(E109&lt;1,0,IF(A109&lt;(Støtteark!$H$4-5),0,(IF(H109="Utførelse",(L109+M109),IF(H109="Fagkontroll",(N109),0)))))</f>
        <v>0</v>
      </c>
      <c r="P109" s="16">
        <f>IF(A109&lt;(Støtteark!$H$4-5),0,B109)</f>
        <v>0</v>
      </c>
    </row>
    <row r="110" spans="1:16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44"/>
      <c r="L110" s="16">
        <f t="shared" si="4"/>
        <v>0</v>
      </c>
      <c r="M110" s="16">
        <f t="shared" si="5"/>
        <v>0</v>
      </c>
      <c r="N110" s="16">
        <f t="shared" si="6"/>
        <v>0</v>
      </c>
      <c r="O110" s="16">
        <f>IF(E110&lt;1,0,IF(A110&lt;(Støtteark!$H$4-5),0,(IF(H110="Utførelse",(L110+M110),IF(H110="Fagkontroll",(N110),0)))))</f>
        <v>0</v>
      </c>
      <c r="P110" s="16">
        <f>IF(A110&lt;(Støtteark!$H$4-5),0,B110)</f>
        <v>0</v>
      </c>
    </row>
    <row r="111" spans="1:16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44"/>
      <c r="L111" s="16">
        <f t="shared" si="4"/>
        <v>0</v>
      </c>
      <c r="M111" s="16">
        <f t="shared" si="5"/>
        <v>0</v>
      </c>
      <c r="N111" s="16">
        <f t="shared" si="6"/>
        <v>0</v>
      </c>
      <c r="O111" s="16">
        <f>IF(E111&lt;1,0,IF(A111&lt;(Støtteark!$H$4-5),0,(IF(H111="Utførelse",(L111+M111),IF(H111="Fagkontroll",(N111),0)))))</f>
        <v>0</v>
      </c>
      <c r="P111" s="16">
        <f>IF(A111&lt;(Støtteark!$H$4-5),0,B111)</f>
        <v>0</v>
      </c>
    </row>
    <row r="112" spans="1:16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44"/>
      <c r="L112" s="16">
        <f t="shared" si="4"/>
        <v>0</v>
      </c>
      <c r="M112" s="16">
        <f t="shared" si="5"/>
        <v>0</v>
      </c>
      <c r="N112" s="16">
        <f t="shared" si="6"/>
        <v>0</v>
      </c>
      <c r="O112" s="16">
        <f>IF(E112&lt;1,0,IF(A112&lt;(Støtteark!$H$4-5),0,(IF(H112="Utførelse",(L112+M112),IF(H112="Fagkontroll",(N112),0)))))</f>
        <v>0</v>
      </c>
      <c r="P112" s="16">
        <f>IF(A112&lt;(Støtteark!$H$4-5),0,B112)</f>
        <v>0</v>
      </c>
    </row>
    <row r="113" spans="1:16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44"/>
      <c r="L113" s="16">
        <f t="shared" si="4"/>
        <v>0</v>
      </c>
      <c r="M113" s="16">
        <f t="shared" si="5"/>
        <v>0</v>
      </c>
      <c r="N113" s="16">
        <f t="shared" si="6"/>
        <v>0</v>
      </c>
      <c r="O113" s="16">
        <f>IF(E113&lt;1,0,IF(A113&lt;(Støtteark!$H$4-5),0,(IF(H113="Utførelse",(L113+M113),IF(H113="Fagkontroll",(N113),0)))))</f>
        <v>0</v>
      </c>
      <c r="P113" s="16">
        <f>IF(A113&lt;(Støtteark!$H$4-5),0,B113)</f>
        <v>0</v>
      </c>
    </row>
    <row r="114" spans="1:16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44"/>
      <c r="L114" s="16">
        <f t="shared" si="4"/>
        <v>0</v>
      </c>
      <c r="M114" s="16">
        <f t="shared" si="5"/>
        <v>0</v>
      </c>
      <c r="N114" s="16">
        <f t="shared" si="6"/>
        <v>0</v>
      </c>
      <c r="O114" s="16">
        <f>IF(E114&lt;1,0,IF(A114&lt;(Støtteark!$H$4-5),0,(IF(H114="Utførelse",(L114+M114),IF(H114="Fagkontroll",(N114),0)))))</f>
        <v>0</v>
      </c>
      <c r="P114" s="16">
        <f>IF(A114&lt;(Støtteark!$H$4-5),0,B114)</f>
        <v>0</v>
      </c>
    </row>
    <row r="115" spans="1:16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44"/>
      <c r="L115" s="16">
        <f t="shared" si="4"/>
        <v>0</v>
      </c>
      <c r="M115" s="16">
        <f t="shared" si="5"/>
        <v>0</v>
      </c>
      <c r="N115" s="16">
        <f t="shared" si="6"/>
        <v>0</v>
      </c>
      <c r="O115" s="16">
        <f>IF(E115&lt;1,0,IF(A115&lt;(Støtteark!$H$4-5),0,(IF(H115="Utførelse",(L115+M115),IF(H115="Fagkontroll",(N115),0)))))</f>
        <v>0</v>
      </c>
      <c r="P115" s="16">
        <f>IF(A115&lt;(Støtteark!$H$4-5),0,B115)</f>
        <v>0</v>
      </c>
    </row>
    <row r="116" spans="1:16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44"/>
      <c r="L116" s="16">
        <f t="shared" si="4"/>
        <v>0</v>
      </c>
      <c r="M116" s="16">
        <f t="shared" si="5"/>
        <v>0</v>
      </c>
      <c r="N116" s="16">
        <f t="shared" si="6"/>
        <v>0</v>
      </c>
      <c r="O116" s="16">
        <f>IF(E116&lt;1,0,IF(A116&lt;(Støtteark!$H$4-5),0,(IF(H116="Utførelse",(L116+M116),IF(H116="Fagkontroll",(N116),0)))))</f>
        <v>0</v>
      </c>
      <c r="P116" s="16">
        <f>IF(A116&lt;(Støtteark!$H$4-5),0,B116)</f>
        <v>0</v>
      </c>
    </row>
    <row r="117" spans="1:16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44"/>
      <c r="L117" s="16">
        <f t="shared" si="4"/>
        <v>0</v>
      </c>
      <c r="M117" s="16">
        <f t="shared" si="5"/>
        <v>0</v>
      </c>
      <c r="N117" s="16">
        <f t="shared" si="6"/>
        <v>0</v>
      </c>
      <c r="O117" s="16">
        <f>IF(E117&lt;1,0,IF(A117&lt;(Støtteark!$H$4-5),0,(IF(H117="Utførelse",(L117+M117),IF(H117="Fagkontroll",(N117),0)))))</f>
        <v>0</v>
      </c>
      <c r="P117" s="16">
        <f>IF(A117&lt;(Støtteark!$H$4-5),0,B117)</f>
        <v>0</v>
      </c>
    </row>
    <row r="118" spans="1:16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44"/>
      <c r="L118" s="16">
        <f t="shared" si="4"/>
        <v>0</v>
      </c>
      <c r="M118" s="16">
        <f t="shared" si="5"/>
        <v>0</v>
      </c>
      <c r="N118" s="16">
        <f t="shared" si="6"/>
        <v>0</v>
      </c>
      <c r="O118" s="16">
        <f>IF(E118&lt;1,0,IF(A118&lt;(Støtteark!$H$4-5),0,(IF(H118="Utførelse",(L118+M118),IF(H118="Fagkontroll",(N118),0)))))</f>
        <v>0</v>
      </c>
      <c r="P118" s="16">
        <f>IF(A118&lt;(Støtteark!$H$4-5),0,B118)</f>
        <v>0</v>
      </c>
    </row>
    <row r="119" spans="1:16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44"/>
      <c r="L119" s="16">
        <f t="shared" si="4"/>
        <v>0</v>
      </c>
      <c r="M119" s="16">
        <f t="shared" si="5"/>
        <v>0</v>
      </c>
      <c r="N119" s="16">
        <f t="shared" si="6"/>
        <v>0</v>
      </c>
      <c r="O119" s="16">
        <f>IF(E119&lt;1,0,IF(A119&lt;(Støtteark!$H$4-5),0,(IF(H119="Utførelse",(L119+M119),IF(H119="Fagkontroll",(N119),0)))))</f>
        <v>0</v>
      </c>
      <c r="P119" s="16">
        <f>IF(A119&lt;(Støtteark!$H$4-5),0,B119)</f>
        <v>0</v>
      </c>
    </row>
    <row r="120" spans="1:16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44"/>
      <c r="L120" s="16">
        <f t="shared" si="4"/>
        <v>0</v>
      </c>
      <c r="M120" s="16">
        <f t="shared" si="5"/>
        <v>0</v>
      </c>
      <c r="N120" s="16">
        <f t="shared" si="6"/>
        <v>0</v>
      </c>
      <c r="O120" s="16">
        <f>IF(E120&lt;1,0,IF(A120&lt;(Støtteark!$H$4-5),0,(IF(H120="Utførelse",(L120+M120),IF(H120="Fagkontroll",(N120),0)))))</f>
        <v>0</v>
      </c>
      <c r="P120" s="16">
        <f>IF(A120&lt;(Støtteark!$H$4-5),0,B120)</f>
        <v>0</v>
      </c>
    </row>
    <row r="121" spans="1:16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44"/>
      <c r="L121" s="16">
        <f t="shared" si="4"/>
        <v>0</v>
      </c>
      <c r="M121" s="16">
        <f t="shared" si="5"/>
        <v>0</v>
      </c>
      <c r="N121" s="16">
        <f t="shared" si="6"/>
        <v>0</v>
      </c>
      <c r="O121" s="16">
        <f>IF(E121&lt;1,0,IF(A121&lt;(Støtteark!$H$4-5),0,(IF(H121="Utførelse",(L121+M121),IF(H121="Fagkontroll",(N121),0)))))</f>
        <v>0</v>
      </c>
      <c r="P121" s="16">
        <f>IF(A121&lt;(Støtteark!$H$4-5),0,B121)</f>
        <v>0</v>
      </c>
    </row>
    <row r="122" spans="1:16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44"/>
      <c r="L122" s="16">
        <f t="shared" si="4"/>
        <v>0</v>
      </c>
      <c r="M122" s="16">
        <f t="shared" si="5"/>
        <v>0</v>
      </c>
      <c r="N122" s="16">
        <f t="shared" si="6"/>
        <v>0</v>
      </c>
      <c r="O122" s="16">
        <f>IF(E122&lt;1,0,IF(A122&lt;(Støtteark!$H$4-5),0,(IF(H122="Utførelse",(L122+M122),IF(H122="Fagkontroll",(N122),0)))))</f>
        <v>0</v>
      </c>
      <c r="P122" s="16">
        <f>IF(A122&lt;(Støtteark!$H$4-5),0,B122)</f>
        <v>0</v>
      </c>
    </row>
    <row r="123" spans="1:16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44"/>
      <c r="L123" s="16">
        <f t="shared" si="4"/>
        <v>0</v>
      </c>
      <c r="M123" s="16">
        <f t="shared" si="5"/>
        <v>0</v>
      </c>
      <c r="N123" s="16">
        <f t="shared" si="6"/>
        <v>0</v>
      </c>
      <c r="O123" s="16">
        <f>IF(E123&lt;1,0,IF(A123&lt;(Støtteark!$H$4-5),0,(IF(H123="Utførelse",(L123+M123),IF(H123="Fagkontroll",(N123),0)))))</f>
        <v>0</v>
      </c>
      <c r="P123" s="16">
        <f>IF(A123&lt;(Støtteark!$H$4-5),0,B123)</f>
        <v>0</v>
      </c>
    </row>
    <row r="124" spans="1:16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44"/>
      <c r="L124" s="16">
        <f t="shared" si="4"/>
        <v>0</v>
      </c>
      <c r="M124" s="16">
        <f t="shared" si="5"/>
        <v>0</v>
      </c>
      <c r="N124" s="16">
        <f t="shared" si="6"/>
        <v>0</v>
      </c>
      <c r="O124" s="16">
        <f>IF(E124&lt;1,0,IF(A124&lt;(Støtteark!$H$4-5),0,(IF(H124="Utførelse",(L124+M124),IF(H124="Fagkontroll",(N124),0)))))</f>
        <v>0</v>
      </c>
      <c r="P124" s="16">
        <f>IF(A124&lt;(Støtteark!$H$4-5),0,B124)</f>
        <v>0</v>
      </c>
    </row>
    <row r="125" spans="1:16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44"/>
      <c r="L125" s="16">
        <f t="shared" si="4"/>
        <v>0</v>
      </c>
      <c r="M125" s="16">
        <f t="shared" si="5"/>
        <v>0</v>
      </c>
      <c r="N125" s="16">
        <f t="shared" si="6"/>
        <v>0</v>
      </c>
      <c r="O125" s="16">
        <f>IF(E125&lt;1,0,IF(A125&lt;(Støtteark!$H$4-5),0,(IF(H125="Utførelse",(L125+M125),IF(H125="Fagkontroll",(N125),0)))))</f>
        <v>0</v>
      </c>
      <c r="P125" s="16">
        <f>IF(A125&lt;(Støtteark!$H$4-5),0,B125)</f>
        <v>0</v>
      </c>
    </row>
    <row r="126" spans="1:16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44"/>
      <c r="L126" s="16">
        <f t="shared" si="4"/>
        <v>0</v>
      </c>
      <c r="M126" s="16">
        <f t="shared" si="5"/>
        <v>0</v>
      </c>
      <c r="N126" s="16">
        <f t="shared" si="6"/>
        <v>0</v>
      </c>
      <c r="O126" s="16">
        <f>IF(E126&lt;1,0,IF(A126&lt;(Støtteark!$H$4-5),0,(IF(H126="Utførelse",(L126+M126),IF(H126="Fagkontroll",(N126),0)))))</f>
        <v>0</v>
      </c>
      <c r="P126" s="16">
        <f>IF(A126&lt;(Støtteark!$H$4-5),0,B126)</f>
        <v>0</v>
      </c>
    </row>
    <row r="127" spans="1:16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44"/>
      <c r="L127" s="16">
        <f t="shared" si="4"/>
        <v>0</v>
      </c>
      <c r="M127" s="16">
        <f t="shared" si="5"/>
        <v>0</v>
      </c>
      <c r="N127" s="16">
        <f t="shared" si="6"/>
        <v>0</v>
      </c>
      <c r="O127" s="16">
        <f>IF(E127&lt;1,0,IF(A127&lt;(Støtteark!$H$4-5),0,(IF(H127="Utførelse",(L127+M127),IF(H127="Fagkontroll",(N127),0)))))</f>
        <v>0</v>
      </c>
      <c r="P127" s="16">
        <f>IF(A127&lt;(Støtteark!$H$4-5),0,B127)</f>
        <v>0</v>
      </c>
    </row>
    <row r="128" spans="1:16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44"/>
      <c r="L128" s="16">
        <f t="shared" si="4"/>
        <v>0</v>
      </c>
      <c r="M128" s="16">
        <f t="shared" si="5"/>
        <v>0</v>
      </c>
      <c r="N128" s="16">
        <f t="shared" si="6"/>
        <v>0</v>
      </c>
      <c r="O128" s="16">
        <f>IF(E128&lt;1,0,IF(A128&lt;(Støtteark!$H$4-5),0,(IF(H128="Utførelse",(L128+M128),IF(H128="Fagkontroll",(N128),0)))))</f>
        <v>0</v>
      </c>
      <c r="P128" s="16">
        <f>IF(A128&lt;(Støtteark!$H$4-5),0,B128)</f>
        <v>0</v>
      </c>
    </row>
    <row r="129" spans="1:16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44"/>
      <c r="L129" s="16">
        <f t="shared" si="4"/>
        <v>0</v>
      </c>
      <c r="M129" s="16">
        <f t="shared" si="5"/>
        <v>0</v>
      </c>
      <c r="N129" s="16">
        <f t="shared" si="6"/>
        <v>0</v>
      </c>
      <c r="O129" s="16">
        <f>IF(E129&lt;1,0,IF(A129&lt;(Støtteark!$H$4-5),0,(IF(H129="Utførelse",(L129+M129),IF(H129="Fagkontroll",(N129),0)))))</f>
        <v>0</v>
      </c>
      <c r="P129" s="16">
        <f>IF(A129&lt;(Støtteark!$H$4-5),0,B129)</f>
        <v>0</v>
      </c>
    </row>
    <row r="130" spans="1:16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44"/>
      <c r="L130" s="16">
        <f t="shared" si="4"/>
        <v>0</v>
      </c>
      <c r="M130" s="16">
        <f t="shared" si="5"/>
        <v>0</v>
      </c>
      <c r="N130" s="16">
        <f t="shared" si="6"/>
        <v>0</v>
      </c>
      <c r="O130" s="16">
        <f>IF(E130&lt;1,0,IF(A130&lt;(Støtteark!$H$4-5),0,(IF(H130="Utførelse",(L130+M130),IF(H130="Fagkontroll",(N130),0)))))</f>
        <v>0</v>
      </c>
      <c r="P130" s="16">
        <f>IF(A130&lt;(Støtteark!$H$4-5),0,B130)</f>
        <v>0</v>
      </c>
    </row>
    <row r="131" spans="1:16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44"/>
      <c r="L131" s="16">
        <f t="shared" si="4"/>
        <v>0</v>
      </c>
      <c r="M131" s="16">
        <f t="shared" si="5"/>
        <v>0</v>
      </c>
      <c r="N131" s="16">
        <f t="shared" si="6"/>
        <v>0</v>
      </c>
      <c r="O131" s="16">
        <f>IF(E131&lt;1,0,IF(A131&lt;(Støtteark!$H$4-5),0,(IF(H131="Utførelse",(L131+M131),IF(H131="Fagkontroll",(N131),0)))))</f>
        <v>0</v>
      </c>
      <c r="P131" s="16">
        <f>IF(A131&lt;(Støtteark!$H$4-5),0,B131)</f>
        <v>0</v>
      </c>
    </row>
    <row r="132" spans="1:16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44"/>
      <c r="L132" s="16">
        <f t="shared" si="4"/>
        <v>0</v>
      </c>
      <c r="M132" s="16">
        <f t="shared" si="5"/>
        <v>0</v>
      </c>
      <c r="N132" s="16">
        <f t="shared" si="6"/>
        <v>0</v>
      </c>
      <c r="O132" s="16">
        <f>IF(E132&lt;1,0,IF(A132&lt;(Støtteark!$H$4-5),0,(IF(H132="Utførelse",(L132+M132),IF(H132="Fagkontroll",(N132),0)))))</f>
        <v>0</v>
      </c>
      <c r="P132" s="16">
        <f>IF(A132&lt;(Støtteark!$H$4-5),0,B132)</f>
        <v>0</v>
      </c>
    </row>
    <row r="133" spans="1:16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44"/>
      <c r="L133" s="16">
        <f t="shared" si="4"/>
        <v>0</v>
      </c>
      <c r="M133" s="16">
        <f t="shared" si="5"/>
        <v>0</v>
      </c>
      <c r="N133" s="16">
        <f t="shared" si="6"/>
        <v>0</v>
      </c>
      <c r="O133" s="16">
        <f>IF(E133&lt;1,0,IF(A133&lt;(Støtteark!$H$4-5),0,(IF(H133="Utførelse",(L133+M133),IF(H133="Fagkontroll",(N133),0)))))</f>
        <v>0</v>
      </c>
      <c r="P133" s="16">
        <f>IF(A133&lt;(Støtteark!$H$4-5),0,B133)</f>
        <v>0</v>
      </c>
    </row>
    <row r="134" spans="1:16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44"/>
      <c r="L134" s="16">
        <f t="shared" si="4"/>
        <v>0</v>
      </c>
      <c r="M134" s="16">
        <f t="shared" si="5"/>
        <v>0</v>
      </c>
      <c r="N134" s="16">
        <f t="shared" si="6"/>
        <v>0</v>
      </c>
      <c r="O134" s="16">
        <f>IF(E134&lt;1,0,IF(A134&lt;(Støtteark!$H$4-5),0,(IF(H134="Utførelse",(L134+M134),IF(H134="Fagkontroll",(N134),0)))))</f>
        <v>0</v>
      </c>
      <c r="P134" s="16">
        <f>IF(A134&lt;(Støtteark!$H$4-5),0,B134)</f>
        <v>0</v>
      </c>
    </row>
    <row r="135" spans="1:16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44"/>
      <c r="L135" s="16">
        <f t="shared" si="4"/>
        <v>0</v>
      </c>
      <c r="M135" s="16">
        <f t="shared" si="5"/>
        <v>0</v>
      </c>
      <c r="N135" s="16">
        <f t="shared" si="6"/>
        <v>0</v>
      </c>
      <c r="O135" s="16">
        <f>IF(E135&lt;1,0,IF(A135&lt;(Støtteark!$H$4-5),0,(IF(H135="Utførelse",(L135+M135),IF(H135="Fagkontroll",(N135),0)))))</f>
        <v>0</v>
      </c>
      <c r="P135" s="16">
        <f>IF(A135&lt;(Støtteark!$H$4-5),0,B135)</f>
        <v>0</v>
      </c>
    </row>
    <row r="136" spans="1:16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44"/>
      <c r="L136" s="16">
        <f t="shared" si="4"/>
        <v>0</v>
      </c>
      <c r="M136" s="16">
        <f t="shared" si="5"/>
        <v>0</v>
      </c>
      <c r="N136" s="16">
        <f t="shared" si="6"/>
        <v>0</v>
      </c>
      <c r="O136" s="16">
        <f>IF(E136&lt;1,0,IF(A136&lt;(Støtteark!$H$4-5),0,(IF(H136="Utførelse",(L136+M136),IF(H136="Fagkontroll",(N136),0)))))</f>
        <v>0</v>
      </c>
      <c r="P136" s="16">
        <f>IF(A136&lt;(Støtteark!$H$4-5),0,B136)</f>
        <v>0</v>
      </c>
    </row>
    <row r="137" spans="1:16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44"/>
      <c r="L137" s="16">
        <f t="shared" si="4"/>
        <v>0</v>
      </c>
      <c r="M137" s="16">
        <f t="shared" si="5"/>
        <v>0</v>
      </c>
      <c r="N137" s="16">
        <f t="shared" si="6"/>
        <v>0</v>
      </c>
      <c r="O137" s="16">
        <f>IF(E137&lt;1,0,IF(A137&lt;(Støtteark!$H$4-5),0,(IF(H137="Utførelse",(L137+M137),IF(H137="Fagkontroll",(N137),0)))))</f>
        <v>0</v>
      </c>
      <c r="P137" s="16">
        <f>IF(A137&lt;(Støtteark!$H$4-5),0,B137)</f>
        <v>0</v>
      </c>
    </row>
    <row r="138" spans="1:16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44"/>
      <c r="L138" s="16">
        <f t="shared" si="4"/>
        <v>0</v>
      </c>
      <c r="M138" s="16">
        <f t="shared" si="5"/>
        <v>0</v>
      </c>
      <c r="N138" s="16">
        <f t="shared" si="6"/>
        <v>0</v>
      </c>
      <c r="O138" s="16">
        <f>IF(E138&lt;1,0,IF(A138&lt;(Støtteark!$H$4-5),0,(IF(H138="Utførelse",(L138+M138),IF(H138="Fagkontroll",(N138),0)))))</f>
        <v>0</v>
      </c>
      <c r="P138" s="16">
        <f>IF(A138&lt;(Støtteark!$H$4-5),0,B138)</f>
        <v>0</v>
      </c>
    </row>
    <row r="139" spans="1:16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44"/>
      <c r="L139" s="16">
        <f t="shared" si="4"/>
        <v>0</v>
      </c>
      <c r="M139" s="16">
        <f t="shared" si="5"/>
        <v>0</v>
      </c>
      <c r="N139" s="16">
        <f t="shared" si="6"/>
        <v>0</v>
      </c>
      <c r="O139" s="16">
        <f>IF(E139&lt;1,0,IF(A139&lt;(Støtteark!$H$4-5),0,(IF(H139="Utførelse",(L139+M139),IF(H139="Fagkontroll",(N139),0)))))</f>
        <v>0</v>
      </c>
      <c r="P139" s="16">
        <f>IF(A139&lt;(Støtteark!$H$4-5),0,B139)</f>
        <v>0</v>
      </c>
    </row>
    <row r="140" spans="1:16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44"/>
      <c r="L140" s="16">
        <f t="shared" si="4"/>
        <v>0</v>
      </c>
      <c r="M140" s="16">
        <f t="shared" si="5"/>
        <v>0</v>
      </c>
      <c r="N140" s="16">
        <f t="shared" si="6"/>
        <v>0</v>
      </c>
      <c r="O140" s="16">
        <f>IF(E140&lt;1,0,IF(A140&lt;(Støtteark!$H$4-5),0,(IF(H140="Utførelse",(L140+M140),IF(H140="Fagkontroll",(N140),0)))))</f>
        <v>0</v>
      </c>
      <c r="P140" s="16">
        <f>IF(A140&lt;(Støtteark!$H$4-5),0,B140)</f>
        <v>0</v>
      </c>
    </row>
    <row r="141" spans="1:16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44"/>
      <c r="L141" s="16">
        <f t="shared" si="4"/>
        <v>0</v>
      </c>
      <c r="M141" s="16">
        <f t="shared" si="5"/>
        <v>0</v>
      </c>
      <c r="N141" s="16">
        <f t="shared" si="6"/>
        <v>0</v>
      </c>
      <c r="O141" s="16">
        <f>IF(E141&lt;1,0,IF(A141&lt;(Støtteark!$H$4-5),0,(IF(H141="Utførelse",(L141+M141),IF(H141="Fagkontroll",(N141),0)))))</f>
        <v>0</v>
      </c>
      <c r="P141" s="16">
        <f>IF(A141&lt;(Støtteark!$H$4-5),0,B141)</f>
        <v>0</v>
      </c>
    </row>
    <row r="142" spans="1:16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44"/>
      <c r="L142" s="16">
        <f t="shared" ref="L142:L205" si="7">IF(E142&lt;1,0,IF(H142="Utførelse",IF(G142="Tekniske planer",B142,0),0))</f>
        <v>0</v>
      </c>
      <c r="M142" s="16">
        <f t="shared" ref="M142:M205" si="8">IF(E142&lt;1,0,IF(H142="Utførelse",IF(G142="Revurdering",B142,0),0))</f>
        <v>0</v>
      </c>
      <c r="N142" s="16">
        <f t="shared" ref="N142:N205" si="9">IF(L142+M142&gt;0,0,B142)</f>
        <v>0</v>
      </c>
      <c r="O142" s="16">
        <f>IF(E142&lt;1,0,IF(A142&lt;(Støtteark!$H$4-5),0,(IF(H142="Utførelse",(L142+M142),IF(H142="Fagkontroll",(N142),0)))))</f>
        <v>0</v>
      </c>
      <c r="P142" s="16">
        <f>IF(A142&lt;(Støtteark!$H$4-5),0,B142)</f>
        <v>0</v>
      </c>
    </row>
    <row r="143" spans="1:16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44"/>
      <c r="L143" s="16">
        <f t="shared" si="7"/>
        <v>0</v>
      </c>
      <c r="M143" s="16">
        <f t="shared" si="8"/>
        <v>0</v>
      </c>
      <c r="N143" s="16">
        <f t="shared" si="9"/>
        <v>0</v>
      </c>
      <c r="O143" s="16">
        <f>IF(E143&lt;1,0,IF(A143&lt;(Støtteark!$H$4-5),0,(IF(H143="Utførelse",(L143+M143),IF(H143="Fagkontroll",(N143),0)))))</f>
        <v>0</v>
      </c>
      <c r="P143" s="16">
        <f>IF(A143&lt;(Støtteark!$H$4-5),0,B143)</f>
        <v>0</v>
      </c>
    </row>
    <row r="144" spans="1:16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44"/>
      <c r="L144" s="16">
        <f t="shared" si="7"/>
        <v>0</v>
      </c>
      <c r="M144" s="16">
        <f t="shared" si="8"/>
        <v>0</v>
      </c>
      <c r="N144" s="16">
        <f t="shared" si="9"/>
        <v>0</v>
      </c>
      <c r="O144" s="16">
        <f>IF(E144&lt;1,0,IF(A144&lt;(Støtteark!$H$4-5),0,(IF(H144="Utførelse",(L144+M144),IF(H144="Fagkontroll",(N144),0)))))</f>
        <v>0</v>
      </c>
      <c r="P144" s="16">
        <f>IF(A144&lt;(Støtteark!$H$4-5),0,B144)</f>
        <v>0</v>
      </c>
    </row>
    <row r="145" spans="1:16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44"/>
      <c r="L145" s="16">
        <f t="shared" si="7"/>
        <v>0</v>
      </c>
      <c r="M145" s="16">
        <f t="shared" si="8"/>
        <v>0</v>
      </c>
      <c r="N145" s="16">
        <f t="shared" si="9"/>
        <v>0</v>
      </c>
      <c r="O145" s="16">
        <f>IF(E145&lt;1,0,IF(A145&lt;(Støtteark!$H$4-5),0,(IF(H145="Utførelse",(L145+M145),IF(H145="Fagkontroll",(N145),0)))))</f>
        <v>0</v>
      </c>
      <c r="P145" s="16">
        <f>IF(A145&lt;(Støtteark!$H$4-5),0,B145)</f>
        <v>0</v>
      </c>
    </row>
    <row r="146" spans="1:16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44"/>
      <c r="L146" s="16">
        <f t="shared" si="7"/>
        <v>0</v>
      </c>
      <c r="M146" s="16">
        <f t="shared" si="8"/>
        <v>0</v>
      </c>
      <c r="N146" s="16">
        <f t="shared" si="9"/>
        <v>0</v>
      </c>
      <c r="O146" s="16">
        <f>IF(E146&lt;1,0,IF(A146&lt;(Støtteark!$H$4-5),0,(IF(H146="Utførelse",(L146+M146),IF(H146="Fagkontroll",(N146),0)))))</f>
        <v>0</v>
      </c>
      <c r="P146" s="16">
        <f>IF(A146&lt;(Støtteark!$H$4-5),0,B146)</f>
        <v>0</v>
      </c>
    </row>
    <row r="147" spans="1:16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44"/>
      <c r="L147" s="16">
        <f t="shared" si="7"/>
        <v>0</v>
      </c>
      <c r="M147" s="16">
        <f t="shared" si="8"/>
        <v>0</v>
      </c>
      <c r="N147" s="16">
        <f t="shared" si="9"/>
        <v>0</v>
      </c>
      <c r="O147" s="16">
        <f>IF(E147&lt;1,0,IF(A147&lt;(Støtteark!$H$4-5),0,(IF(H147="Utførelse",(L147+M147),IF(H147="Fagkontroll",(N147),0)))))</f>
        <v>0</v>
      </c>
      <c r="P147" s="16">
        <f>IF(A147&lt;(Støtteark!$H$4-5),0,B147)</f>
        <v>0</v>
      </c>
    </row>
    <row r="148" spans="1:16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44"/>
      <c r="L148" s="16">
        <f t="shared" si="7"/>
        <v>0</v>
      </c>
      <c r="M148" s="16">
        <f t="shared" si="8"/>
        <v>0</v>
      </c>
      <c r="N148" s="16">
        <f t="shared" si="9"/>
        <v>0</v>
      </c>
      <c r="O148" s="16">
        <f>IF(E148&lt;1,0,IF(A148&lt;(Støtteark!$H$4-5),0,(IF(H148="Utførelse",(L148+M148),IF(H148="Fagkontroll",(N148),0)))))</f>
        <v>0</v>
      </c>
      <c r="P148" s="16">
        <f>IF(A148&lt;(Støtteark!$H$4-5),0,B148)</f>
        <v>0</v>
      </c>
    </row>
    <row r="149" spans="1:16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44"/>
      <c r="L149" s="16">
        <f t="shared" si="7"/>
        <v>0</v>
      </c>
      <c r="M149" s="16">
        <f t="shared" si="8"/>
        <v>0</v>
      </c>
      <c r="N149" s="16">
        <f t="shared" si="9"/>
        <v>0</v>
      </c>
      <c r="O149" s="16">
        <f>IF(E149&lt;1,0,IF(A149&lt;(Støtteark!$H$4-5),0,(IF(H149="Utførelse",(L149+M149),IF(H149="Fagkontroll",(N149),0)))))</f>
        <v>0</v>
      </c>
      <c r="P149" s="16">
        <f>IF(A149&lt;(Støtteark!$H$4-5),0,B149)</f>
        <v>0</v>
      </c>
    </row>
    <row r="150" spans="1:16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44"/>
      <c r="L150" s="16">
        <f t="shared" si="7"/>
        <v>0</v>
      </c>
      <c r="M150" s="16">
        <f t="shared" si="8"/>
        <v>0</v>
      </c>
      <c r="N150" s="16">
        <f t="shared" si="9"/>
        <v>0</v>
      </c>
      <c r="O150" s="16">
        <f>IF(E150&lt;1,0,IF(A150&lt;(Støtteark!$H$4-5),0,(IF(H150="Utførelse",(L150+M150),IF(H150="Fagkontroll",(N150),0)))))</f>
        <v>0</v>
      </c>
      <c r="P150" s="16">
        <f>IF(A150&lt;(Støtteark!$H$4-5),0,B150)</f>
        <v>0</v>
      </c>
    </row>
    <row r="151" spans="1:16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44"/>
      <c r="L151" s="16">
        <f t="shared" si="7"/>
        <v>0</v>
      </c>
      <c r="M151" s="16">
        <f t="shared" si="8"/>
        <v>0</v>
      </c>
      <c r="N151" s="16">
        <f t="shared" si="9"/>
        <v>0</v>
      </c>
      <c r="O151" s="16">
        <f>IF(E151&lt;1,0,IF(A151&lt;(Støtteark!$H$4-5),0,(IF(H151="Utførelse",(L151+M151),IF(H151="Fagkontroll",(N151),0)))))</f>
        <v>0</v>
      </c>
      <c r="P151" s="16">
        <f>IF(A151&lt;(Støtteark!$H$4-5),0,B151)</f>
        <v>0</v>
      </c>
    </row>
    <row r="152" spans="1:16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44"/>
      <c r="L152" s="16">
        <f t="shared" si="7"/>
        <v>0</v>
      </c>
      <c r="M152" s="16">
        <f t="shared" si="8"/>
        <v>0</v>
      </c>
      <c r="N152" s="16">
        <f t="shared" si="9"/>
        <v>0</v>
      </c>
      <c r="O152" s="16">
        <f>IF(E152&lt;1,0,IF(A152&lt;(Støtteark!$H$4-5),0,(IF(H152="Utførelse",(L152+M152),IF(H152="Fagkontroll",(N152),0)))))</f>
        <v>0</v>
      </c>
      <c r="P152" s="16">
        <f>IF(A152&lt;(Støtteark!$H$4-5),0,B152)</f>
        <v>0</v>
      </c>
    </row>
    <row r="153" spans="1:16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44"/>
      <c r="L153" s="16">
        <f t="shared" si="7"/>
        <v>0</v>
      </c>
      <c r="M153" s="16">
        <f t="shared" si="8"/>
        <v>0</v>
      </c>
      <c r="N153" s="16">
        <f t="shared" si="9"/>
        <v>0</v>
      </c>
      <c r="O153" s="16">
        <f>IF(E153&lt;1,0,IF(A153&lt;(Støtteark!$H$4-5),0,(IF(H153="Utførelse",(L153+M153),IF(H153="Fagkontroll",(N153),0)))))</f>
        <v>0</v>
      </c>
      <c r="P153" s="16">
        <f>IF(A153&lt;(Støtteark!$H$4-5),0,B153)</f>
        <v>0</v>
      </c>
    </row>
    <row r="154" spans="1:16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44"/>
      <c r="L154" s="16">
        <f t="shared" si="7"/>
        <v>0</v>
      </c>
      <c r="M154" s="16">
        <f t="shared" si="8"/>
        <v>0</v>
      </c>
      <c r="N154" s="16">
        <f t="shared" si="9"/>
        <v>0</v>
      </c>
      <c r="O154" s="16">
        <f>IF(E154&lt;1,0,IF(A154&lt;(Støtteark!$H$4-5),0,(IF(H154="Utførelse",(L154+M154),IF(H154="Fagkontroll",(N154),0)))))</f>
        <v>0</v>
      </c>
      <c r="P154" s="16">
        <f>IF(A154&lt;(Støtteark!$H$4-5),0,B154)</f>
        <v>0</v>
      </c>
    </row>
    <row r="155" spans="1:16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44"/>
      <c r="L155" s="16">
        <f t="shared" si="7"/>
        <v>0</v>
      </c>
      <c r="M155" s="16">
        <f t="shared" si="8"/>
        <v>0</v>
      </c>
      <c r="N155" s="16">
        <f t="shared" si="9"/>
        <v>0</v>
      </c>
      <c r="O155" s="16">
        <f>IF(E155&lt;1,0,IF(A155&lt;(Støtteark!$H$4-5),0,(IF(H155="Utførelse",(L155+M155),IF(H155="Fagkontroll",(N155),0)))))</f>
        <v>0</v>
      </c>
      <c r="P155" s="16">
        <f>IF(A155&lt;(Støtteark!$H$4-5),0,B155)</f>
        <v>0</v>
      </c>
    </row>
    <row r="156" spans="1:16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44"/>
      <c r="L156" s="16">
        <f t="shared" si="7"/>
        <v>0</v>
      </c>
      <c r="M156" s="16">
        <f t="shared" si="8"/>
        <v>0</v>
      </c>
      <c r="N156" s="16">
        <f t="shared" si="9"/>
        <v>0</v>
      </c>
      <c r="O156" s="16">
        <f>IF(E156&lt;1,0,IF(A156&lt;(Støtteark!$H$4-5),0,(IF(H156="Utførelse",(L156+M156),IF(H156="Fagkontroll",(N156),0)))))</f>
        <v>0</v>
      </c>
      <c r="P156" s="16">
        <f>IF(A156&lt;(Støtteark!$H$4-5),0,B156)</f>
        <v>0</v>
      </c>
    </row>
    <row r="157" spans="1:16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44"/>
      <c r="L157" s="16">
        <f t="shared" si="7"/>
        <v>0</v>
      </c>
      <c r="M157" s="16">
        <f t="shared" si="8"/>
        <v>0</v>
      </c>
      <c r="N157" s="16">
        <f t="shared" si="9"/>
        <v>0</v>
      </c>
      <c r="O157" s="16">
        <f>IF(E157&lt;1,0,IF(A157&lt;(Støtteark!$H$4-5),0,(IF(H157="Utførelse",(L157+M157),IF(H157="Fagkontroll",(N157),0)))))</f>
        <v>0</v>
      </c>
      <c r="P157" s="16">
        <f>IF(A157&lt;(Støtteark!$H$4-5),0,B157)</f>
        <v>0</v>
      </c>
    </row>
    <row r="158" spans="1:16" x14ac:dyDescent="0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44"/>
      <c r="L158" s="16">
        <f t="shared" si="7"/>
        <v>0</v>
      </c>
      <c r="M158" s="16">
        <f t="shared" si="8"/>
        <v>0</v>
      </c>
      <c r="N158" s="16">
        <f t="shared" si="9"/>
        <v>0</v>
      </c>
      <c r="O158" s="16">
        <f>IF(E158&lt;1,0,IF(A158&lt;(Støtteark!$H$4-5),0,(IF(H158="Utførelse",(L158+M158),IF(H158="Fagkontroll",(N158),0)))))</f>
        <v>0</v>
      </c>
      <c r="P158" s="16">
        <f>IF(A158&lt;(Støtteark!$H$4-5),0,B158)</f>
        <v>0</v>
      </c>
    </row>
    <row r="159" spans="1:16" x14ac:dyDescent="0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44"/>
      <c r="L159" s="16">
        <f t="shared" si="7"/>
        <v>0</v>
      </c>
      <c r="M159" s="16">
        <f t="shared" si="8"/>
        <v>0</v>
      </c>
      <c r="N159" s="16">
        <f t="shared" si="9"/>
        <v>0</v>
      </c>
      <c r="O159" s="16">
        <f>IF(E159&lt;1,0,IF(A159&lt;(Støtteark!$H$4-5),0,(IF(H159="Utførelse",(L159+M159),IF(H159="Fagkontroll",(N159),0)))))</f>
        <v>0</v>
      </c>
      <c r="P159" s="16">
        <f>IF(A159&lt;(Støtteark!$H$4-5),0,B159)</f>
        <v>0</v>
      </c>
    </row>
    <row r="160" spans="1:16" x14ac:dyDescent="0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44"/>
      <c r="L160" s="16">
        <f t="shared" si="7"/>
        <v>0</v>
      </c>
      <c r="M160" s="16">
        <f t="shared" si="8"/>
        <v>0</v>
      </c>
      <c r="N160" s="16">
        <f t="shared" si="9"/>
        <v>0</v>
      </c>
      <c r="O160" s="16">
        <f>IF(E160&lt;1,0,IF(A160&lt;(Støtteark!$H$4-5),0,(IF(H160="Utførelse",(L160+M160),IF(H160="Fagkontroll",(N160),0)))))</f>
        <v>0</v>
      </c>
      <c r="P160" s="16">
        <f>IF(A160&lt;(Støtteark!$H$4-5),0,B160)</f>
        <v>0</v>
      </c>
    </row>
    <row r="161" spans="1:16" x14ac:dyDescent="0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44"/>
      <c r="L161" s="16">
        <f t="shared" si="7"/>
        <v>0</v>
      </c>
      <c r="M161" s="16">
        <f t="shared" si="8"/>
        <v>0</v>
      </c>
      <c r="N161" s="16">
        <f t="shared" si="9"/>
        <v>0</v>
      </c>
      <c r="O161" s="16">
        <f>IF(E161&lt;1,0,IF(A161&lt;(Støtteark!$H$4-5),0,(IF(H161="Utførelse",(L161+M161),IF(H161="Fagkontroll",(N161),0)))))</f>
        <v>0</v>
      </c>
      <c r="P161" s="16">
        <f>IF(A161&lt;(Støtteark!$H$4-5),0,B161)</f>
        <v>0</v>
      </c>
    </row>
    <row r="162" spans="1:16" x14ac:dyDescent="0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44"/>
      <c r="L162" s="16">
        <f t="shared" si="7"/>
        <v>0</v>
      </c>
      <c r="M162" s="16">
        <f t="shared" si="8"/>
        <v>0</v>
      </c>
      <c r="N162" s="16">
        <f t="shared" si="9"/>
        <v>0</v>
      </c>
      <c r="O162" s="16">
        <f>IF(E162&lt;1,0,IF(A162&lt;(Støtteark!$H$4-5),0,(IF(H162="Utførelse",(L162+M162),IF(H162="Fagkontroll",(N162),0)))))</f>
        <v>0</v>
      </c>
      <c r="P162" s="16">
        <f>IF(A162&lt;(Støtteark!$H$4-5),0,B162)</f>
        <v>0</v>
      </c>
    </row>
    <row r="163" spans="1:16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44"/>
      <c r="L163" s="16">
        <f t="shared" si="7"/>
        <v>0</v>
      </c>
      <c r="M163" s="16">
        <f t="shared" si="8"/>
        <v>0</v>
      </c>
      <c r="N163" s="16">
        <f t="shared" si="9"/>
        <v>0</v>
      </c>
      <c r="O163" s="16">
        <f>IF(E163&lt;1,0,IF(A163&lt;(Støtteark!$H$4-5),0,(IF(H163="Utførelse",(L163+M163),IF(H163="Fagkontroll",(N163),0)))))</f>
        <v>0</v>
      </c>
      <c r="P163" s="16">
        <f>IF(A163&lt;(Støtteark!$H$4-5),0,B163)</f>
        <v>0</v>
      </c>
    </row>
    <row r="164" spans="1:16" x14ac:dyDescent="0.2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44"/>
      <c r="L164" s="16">
        <f t="shared" si="7"/>
        <v>0</v>
      </c>
      <c r="M164" s="16">
        <f t="shared" si="8"/>
        <v>0</v>
      </c>
      <c r="N164" s="16">
        <f t="shared" si="9"/>
        <v>0</v>
      </c>
      <c r="O164" s="16">
        <f>IF(E164&lt;1,0,IF(A164&lt;(Støtteark!$H$4-5),0,(IF(H164="Utførelse",(L164+M164),IF(H164="Fagkontroll",(N164),0)))))</f>
        <v>0</v>
      </c>
      <c r="P164" s="16">
        <f>IF(A164&lt;(Støtteark!$H$4-5),0,B164)</f>
        <v>0</v>
      </c>
    </row>
    <row r="165" spans="1:16" x14ac:dyDescent="0.2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44"/>
      <c r="L165" s="16">
        <f t="shared" si="7"/>
        <v>0</v>
      </c>
      <c r="M165" s="16">
        <f t="shared" si="8"/>
        <v>0</v>
      </c>
      <c r="N165" s="16">
        <f t="shared" si="9"/>
        <v>0</v>
      </c>
      <c r="O165" s="16">
        <f>IF(E165&lt;1,0,IF(A165&lt;(Støtteark!$H$4-5),0,(IF(H165="Utførelse",(L165+M165),IF(H165="Fagkontroll",(N165),0)))))</f>
        <v>0</v>
      </c>
      <c r="P165" s="16">
        <f>IF(A165&lt;(Støtteark!$H$4-5),0,B165)</f>
        <v>0</v>
      </c>
    </row>
    <row r="166" spans="1:16" x14ac:dyDescent="0.2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44"/>
      <c r="L166" s="16">
        <f t="shared" si="7"/>
        <v>0</v>
      </c>
      <c r="M166" s="16">
        <f t="shared" si="8"/>
        <v>0</v>
      </c>
      <c r="N166" s="16">
        <f t="shared" si="9"/>
        <v>0</v>
      </c>
      <c r="O166" s="16">
        <f>IF(E166&lt;1,0,IF(A166&lt;(Støtteark!$H$4-5),0,(IF(H166="Utførelse",(L166+M166),IF(H166="Fagkontroll",(N166),0)))))</f>
        <v>0</v>
      </c>
      <c r="P166" s="16">
        <f>IF(A166&lt;(Støtteark!$H$4-5),0,B166)</f>
        <v>0</v>
      </c>
    </row>
    <row r="167" spans="1:16" x14ac:dyDescent="0.2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44"/>
      <c r="L167" s="16">
        <f t="shared" si="7"/>
        <v>0</v>
      </c>
      <c r="M167" s="16">
        <f t="shared" si="8"/>
        <v>0</v>
      </c>
      <c r="N167" s="16">
        <f t="shared" si="9"/>
        <v>0</v>
      </c>
      <c r="O167" s="16">
        <f>IF(E167&lt;1,0,IF(A167&lt;(Støtteark!$H$4-5),0,(IF(H167="Utførelse",(L167+M167),IF(H167="Fagkontroll",(N167),0)))))</f>
        <v>0</v>
      </c>
      <c r="P167" s="16">
        <f>IF(A167&lt;(Støtteark!$H$4-5),0,B167)</f>
        <v>0</v>
      </c>
    </row>
    <row r="168" spans="1:16" x14ac:dyDescent="0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44"/>
      <c r="L168" s="16">
        <f t="shared" si="7"/>
        <v>0</v>
      </c>
      <c r="M168" s="16">
        <f t="shared" si="8"/>
        <v>0</v>
      </c>
      <c r="N168" s="16">
        <f t="shared" si="9"/>
        <v>0</v>
      </c>
      <c r="O168" s="16">
        <f>IF(E168&lt;1,0,IF(A168&lt;(Støtteark!$H$4-5),0,(IF(H168="Utførelse",(L168+M168),IF(H168="Fagkontroll",(N168),0)))))</f>
        <v>0</v>
      </c>
      <c r="P168" s="16">
        <f>IF(A168&lt;(Støtteark!$H$4-5),0,B168)</f>
        <v>0</v>
      </c>
    </row>
    <row r="169" spans="1:16" x14ac:dyDescent="0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44"/>
      <c r="L169" s="16">
        <f t="shared" si="7"/>
        <v>0</v>
      </c>
      <c r="M169" s="16">
        <f t="shared" si="8"/>
        <v>0</v>
      </c>
      <c r="N169" s="16">
        <f t="shared" si="9"/>
        <v>0</v>
      </c>
      <c r="O169" s="16">
        <f>IF(E169&lt;1,0,IF(A169&lt;(Støtteark!$H$4-5),0,(IF(H169="Utførelse",(L169+M169),IF(H169="Fagkontroll",(N169),0)))))</f>
        <v>0</v>
      </c>
      <c r="P169" s="16">
        <f>IF(A169&lt;(Støtteark!$H$4-5),0,B169)</f>
        <v>0</v>
      </c>
    </row>
    <row r="170" spans="1:16" x14ac:dyDescent="0.2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44"/>
      <c r="L170" s="16">
        <f t="shared" si="7"/>
        <v>0</v>
      </c>
      <c r="M170" s="16">
        <f t="shared" si="8"/>
        <v>0</v>
      </c>
      <c r="N170" s="16">
        <f t="shared" si="9"/>
        <v>0</v>
      </c>
      <c r="O170" s="16">
        <f>IF(E170&lt;1,0,IF(A170&lt;(Støtteark!$H$4-5),0,(IF(H170="Utførelse",(L170+M170),IF(H170="Fagkontroll",(N170),0)))))</f>
        <v>0</v>
      </c>
      <c r="P170" s="16">
        <f>IF(A170&lt;(Støtteark!$H$4-5),0,B170)</f>
        <v>0</v>
      </c>
    </row>
    <row r="171" spans="1:16" x14ac:dyDescent="0.2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44"/>
      <c r="L171" s="16">
        <f t="shared" si="7"/>
        <v>0</v>
      </c>
      <c r="M171" s="16">
        <f t="shared" si="8"/>
        <v>0</v>
      </c>
      <c r="N171" s="16">
        <f t="shared" si="9"/>
        <v>0</v>
      </c>
      <c r="O171" s="16">
        <f>IF(E171&lt;1,0,IF(A171&lt;(Støtteark!$H$4-5),0,(IF(H171="Utførelse",(L171+M171),IF(H171="Fagkontroll",(N171),0)))))</f>
        <v>0</v>
      </c>
      <c r="P171" s="16">
        <f>IF(A171&lt;(Støtteark!$H$4-5),0,B171)</f>
        <v>0</v>
      </c>
    </row>
    <row r="172" spans="1:16" x14ac:dyDescent="0.2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44"/>
      <c r="L172" s="16">
        <f t="shared" si="7"/>
        <v>0</v>
      </c>
      <c r="M172" s="16">
        <f t="shared" si="8"/>
        <v>0</v>
      </c>
      <c r="N172" s="16">
        <f t="shared" si="9"/>
        <v>0</v>
      </c>
      <c r="O172" s="16">
        <f>IF(E172&lt;1,0,IF(A172&lt;(Støtteark!$H$4-5),0,(IF(H172="Utførelse",(L172+M172),IF(H172="Fagkontroll",(N172),0)))))</f>
        <v>0</v>
      </c>
      <c r="P172" s="16">
        <f>IF(A172&lt;(Støtteark!$H$4-5),0,B172)</f>
        <v>0</v>
      </c>
    </row>
    <row r="173" spans="1:16" x14ac:dyDescent="0.2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44"/>
      <c r="L173" s="16">
        <f t="shared" si="7"/>
        <v>0</v>
      </c>
      <c r="M173" s="16">
        <f t="shared" si="8"/>
        <v>0</v>
      </c>
      <c r="N173" s="16">
        <f t="shared" si="9"/>
        <v>0</v>
      </c>
      <c r="O173" s="16">
        <f>IF(E173&lt;1,0,IF(A173&lt;(Støtteark!$H$4-5),0,(IF(H173="Utførelse",(L173+M173),IF(H173="Fagkontroll",(N173),0)))))</f>
        <v>0</v>
      </c>
      <c r="P173" s="16">
        <f>IF(A173&lt;(Støtteark!$H$4-5),0,B173)</f>
        <v>0</v>
      </c>
    </row>
    <row r="174" spans="1:16" x14ac:dyDescent="0.2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44"/>
      <c r="L174" s="16">
        <f t="shared" si="7"/>
        <v>0</v>
      </c>
      <c r="M174" s="16">
        <f t="shared" si="8"/>
        <v>0</v>
      </c>
      <c r="N174" s="16">
        <f t="shared" si="9"/>
        <v>0</v>
      </c>
      <c r="O174" s="16">
        <f>IF(E174&lt;1,0,IF(A174&lt;(Støtteark!$H$4-5),0,(IF(H174="Utførelse",(L174+M174),IF(H174="Fagkontroll",(N174),0)))))</f>
        <v>0</v>
      </c>
      <c r="P174" s="16">
        <f>IF(A174&lt;(Støtteark!$H$4-5),0,B174)</f>
        <v>0</v>
      </c>
    </row>
    <row r="175" spans="1:16" x14ac:dyDescent="0.2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44"/>
      <c r="L175" s="16">
        <f t="shared" si="7"/>
        <v>0</v>
      </c>
      <c r="M175" s="16">
        <f t="shared" si="8"/>
        <v>0</v>
      </c>
      <c r="N175" s="16">
        <f t="shared" si="9"/>
        <v>0</v>
      </c>
      <c r="O175" s="16">
        <f>IF(E175&lt;1,0,IF(A175&lt;(Støtteark!$H$4-5),0,(IF(H175="Utførelse",(L175+M175),IF(H175="Fagkontroll",(N175),0)))))</f>
        <v>0</v>
      </c>
      <c r="P175" s="16">
        <f>IF(A175&lt;(Støtteark!$H$4-5),0,B175)</f>
        <v>0</v>
      </c>
    </row>
    <row r="176" spans="1:16" x14ac:dyDescent="0.2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44"/>
      <c r="L176" s="16">
        <f t="shared" si="7"/>
        <v>0</v>
      </c>
      <c r="M176" s="16">
        <f t="shared" si="8"/>
        <v>0</v>
      </c>
      <c r="N176" s="16">
        <f t="shared" si="9"/>
        <v>0</v>
      </c>
      <c r="O176" s="16">
        <f>IF(E176&lt;1,0,IF(A176&lt;(Støtteark!$H$4-5),0,(IF(H176="Utførelse",(L176+M176),IF(H176="Fagkontroll",(N176),0)))))</f>
        <v>0</v>
      </c>
      <c r="P176" s="16">
        <f>IF(A176&lt;(Støtteark!$H$4-5),0,B176)</f>
        <v>0</v>
      </c>
    </row>
    <row r="177" spans="1:16" x14ac:dyDescent="0.2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44"/>
      <c r="L177" s="16">
        <f t="shared" si="7"/>
        <v>0</v>
      </c>
      <c r="M177" s="16">
        <f t="shared" si="8"/>
        <v>0</v>
      </c>
      <c r="N177" s="16">
        <f t="shared" si="9"/>
        <v>0</v>
      </c>
      <c r="O177" s="16">
        <f>IF(E177&lt;1,0,IF(A177&lt;(Støtteark!$H$4-5),0,(IF(H177="Utførelse",(L177+M177),IF(H177="Fagkontroll",(N177),0)))))</f>
        <v>0</v>
      </c>
      <c r="P177" s="16">
        <f>IF(A177&lt;(Støtteark!$H$4-5),0,B177)</f>
        <v>0</v>
      </c>
    </row>
    <row r="178" spans="1:16" x14ac:dyDescent="0.2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44"/>
      <c r="L178" s="16">
        <f t="shared" si="7"/>
        <v>0</v>
      </c>
      <c r="M178" s="16">
        <f t="shared" si="8"/>
        <v>0</v>
      </c>
      <c r="N178" s="16">
        <f t="shared" si="9"/>
        <v>0</v>
      </c>
      <c r="O178" s="16">
        <f>IF(E178&lt;1,0,IF(A178&lt;(Støtteark!$H$4-5),0,(IF(H178="Utførelse",(L178+M178),IF(H178="Fagkontroll",(N178),0)))))</f>
        <v>0</v>
      </c>
      <c r="P178" s="16">
        <f>IF(A178&lt;(Støtteark!$H$4-5),0,B178)</f>
        <v>0</v>
      </c>
    </row>
    <row r="179" spans="1:16" x14ac:dyDescent="0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44"/>
      <c r="L179" s="16">
        <f t="shared" si="7"/>
        <v>0</v>
      </c>
      <c r="M179" s="16">
        <f t="shared" si="8"/>
        <v>0</v>
      </c>
      <c r="N179" s="16">
        <f t="shared" si="9"/>
        <v>0</v>
      </c>
      <c r="O179" s="16">
        <f>IF(E179&lt;1,0,IF(A179&lt;(Støtteark!$H$4-5),0,(IF(H179="Utførelse",(L179+M179),IF(H179="Fagkontroll",(N179),0)))))</f>
        <v>0</v>
      </c>
      <c r="P179" s="16">
        <f>IF(A179&lt;(Støtteark!$H$4-5),0,B179)</f>
        <v>0</v>
      </c>
    </row>
    <row r="180" spans="1:16" x14ac:dyDescent="0.2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44"/>
      <c r="L180" s="16">
        <f t="shared" si="7"/>
        <v>0</v>
      </c>
      <c r="M180" s="16">
        <f t="shared" si="8"/>
        <v>0</v>
      </c>
      <c r="N180" s="16">
        <f t="shared" si="9"/>
        <v>0</v>
      </c>
      <c r="O180" s="16">
        <f>IF(E180&lt;1,0,IF(A180&lt;(Støtteark!$H$4-5),0,(IF(H180="Utførelse",(L180+M180),IF(H180="Fagkontroll",(N180),0)))))</f>
        <v>0</v>
      </c>
      <c r="P180" s="16">
        <f>IF(A180&lt;(Støtteark!$H$4-5),0,B180)</f>
        <v>0</v>
      </c>
    </row>
    <row r="181" spans="1:16" x14ac:dyDescent="0.2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44"/>
      <c r="L181" s="16">
        <f t="shared" si="7"/>
        <v>0</v>
      </c>
      <c r="M181" s="16">
        <f t="shared" si="8"/>
        <v>0</v>
      </c>
      <c r="N181" s="16">
        <f t="shared" si="9"/>
        <v>0</v>
      </c>
      <c r="O181" s="16">
        <f>IF(E181&lt;1,0,IF(A181&lt;(Støtteark!$H$4-5),0,(IF(H181="Utførelse",(L181+M181),IF(H181="Fagkontroll",(N181),0)))))</f>
        <v>0</v>
      </c>
      <c r="P181" s="16">
        <f>IF(A181&lt;(Støtteark!$H$4-5),0,B181)</f>
        <v>0</v>
      </c>
    </row>
    <row r="182" spans="1:16" x14ac:dyDescent="0.2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44"/>
      <c r="L182" s="16">
        <f t="shared" si="7"/>
        <v>0</v>
      </c>
      <c r="M182" s="16">
        <f t="shared" si="8"/>
        <v>0</v>
      </c>
      <c r="N182" s="16">
        <f t="shared" si="9"/>
        <v>0</v>
      </c>
      <c r="O182" s="16">
        <f>IF(E182&lt;1,0,IF(A182&lt;(Støtteark!$H$4-5),0,(IF(H182="Utførelse",(L182+M182),IF(H182="Fagkontroll",(N182),0)))))</f>
        <v>0</v>
      </c>
      <c r="P182" s="16">
        <f>IF(A182&lt;(Støtteark!$H$4-5),0,B182)</f>
        <v>0</v>
      </c>
    </row>
    <row r="183" spans="1:16" x14ac:dyDescent="0.2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44"/>
      <c r="L183" s="16">
        <f t="shared" si="7"/>
        <v>0</v>
      </c>
      <c r="M183" s="16">
        <f t="shared" si="8"/>
        <v>0</v>
      </c>
      <c r="N183" s="16">
        <f t="shared" si="9"/>
        <v>0</v>
      </c>
      <c r="O183" s="16">
        <f>IF(E183&lt;1,0,IF(A183&lt;(Støtteark!$H$4-5),0,(IF(H183="Utførelse",(L183+M183),IF(H183="Fagkontroll",(N183),0)))))</f>
        <v>0</v>
      </c>
      <c r="P183" s="16">
        <f>IF(A183&lt;(Støtteark!$H$4-5),0,B183)</f>
        <v>0</v>
      </c>
    </row>
    <row r="184" spans="1:16" x14ac:dyDescent="0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44"/>
      <c r="L184" s="16">
        <f t="shared" si="7"/>
        <v>0</v>
      </c>
      <c r="M184" s="16">
        <f t="shared" si="8"/>
        <v>0</v>
      </c>
      <c r="N184" s="16">
        <f t="shared" si="9"/>
        <v>0</v>
      </c>
      <c r="O184" s="16">
        <f>IF(E184&lt;1,0,IF(A184&lt;(Støtteark!$H$4-5),0,(IF(H184="Utførelse",(L184+M184),IF(H184="Fagkontroll",(N184),0)))))</f>
        <v>0</v>
      </c>
      <c r="P184" s="16">
        <f>IF(A184&lt;(Støtteark!$H$4-5),0,B184)</f>
        <v>0</v>
      </c>
    </row>
    <row r="185" spans="1:16" x14ac:dyDescent="0.2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44"/>
      <c r="L185" s="16">
        <f t="shared" si="7"/>
        <v>0</v>
      </c>
      <c r="M185" s="16">
        <f t="shared" si="8"/>
        <v>0</v>
      </c>
      <c r="N185" s="16">
        <f t="shared" si="9"/>
        <v>0</v>
      </c>
      <c r="O185" s="16">
        <f>IF(E185&lt;1,0,IF(A185&lt;(Støtteark!$H$4-5),0,(IF(H185="Utførelse",(L185+M185),IF(H185="Fagkontroll",(N185),0)))))</f>
        <v>0</v>
      </c>
      <c r="P185" s="16">
        <f>IF(A185&lt;(Støtteark!$H$4-5),0,B185)</f>
        <v>0</v>
      </c>
    </row>
    <row r="186" spans="1:16" x14ac:dyDescent="0.2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44"/>
      <c r="L186" s="16">
        <f t="shared" si="7"/>
        <v>0</v>
      </c>
      <c r="M186" s="16">
        <f t="shared" si="8"/>
        <v>0</v>
      </c>
      <c r="N186" s="16">
        <f t="shared" si="9"/>
        <v>0</v>
      </c>
      <c r="O186" s="16">
        <f>IF(E186&lt;1,0,IF(A186&lt;(Støtteark!$H$4-5),0,(IF(H186="Utførelse",(L186+M186),IF(H186="Fagkontroll",(N186),0)))))</f>
        <v>0</v>
      </c>
      <c r="P186" s="16">
        <f>IF(A186&lt;(Støtteark!$H$4-5),0,B186)</f>
        <v>0</v>
      </c>
    </row>
    <row r="187" spans="1:16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44"/>
      <c r="L187" s="16">
        <f t="shared" si="7"/>
        <v>0</v>
      </c>
      <c r="M187" s="16">
        <f t="shared" si="8"/>
        <v>0</v>
      </c>
      <c r="N187" s="16">
        <f t="shared" si="9"/>
        <v>0</v>
      </c>
      <c r="O187" s="16">
        <f>IF(E187&lt;1,0,IF(A187&lt;(Støtteark!$H$4-5),0,(IF(H187="Utførelse",(L187+M187),IF(H187="Fagkontroll",(N187),0)))))</f>
        <v>0</v>
      </c>
      <c r="P187" s="16">
        <f>IF(A187&lt;(Støtteark!$H$4-5),0,B187)</f>
        <v>0</v>
      </c>
    </row>
    <row r="188" spans="1:16" x14ac:dyDescent="0.2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44"/>
      <c r="L188" s="16">
        <f t="shared" si="7"/>
        <v>0</v>
      </c>
      <c r="M188" s="16">
        <f t="shared" si="8"/>
        <v>0</v>
      </c>
      <c r="N188" s="16">
        <f t="shared" si="9"/>
        <v>0</v>
      </c>
      <c r="O188" s="16">
        <f>IF(E188&lt;1,0,IF(A188&lt;(Støtteark!$H$4-5),0,(IF(H188="Utførelse",(L188+M188),IF(H188="Fagkontroll",(N188),0)))))</f>
        <v>0</v>
      </c>
      <c r="P188" s="16">
        <f>IF(A188&lt;(Støtteark!$H$4-5),0,B188)</f>
        <v>0</v>
      </c>
    </row>
    <row r="189" spans="1:16" x14ac:dyDescent="0.2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44"/>
      <c r="L189" s="16">
        <f t="shared" si="7"/>
        <v>0</v>
      </c>
      <c r="M189" s="16">
        <f t="shared" si="8"/>
        <v>0</v>
      </c>
      <c r="N189" s="16">
        <f t="shared" si="9"/>
        <v>0</v>
      </c>
      <c r="O189" s="16">
        <f>IF(E189&lt;1,0,IF(A189&lt;(Støtteark!$H$4-5),0,(IF(H189="Utførelse",(L189+M189),IF(H189="Fagkontroll",(N189),0)))))</f>
        <v>0</v>
      </c>
      <c r="P189" s="16">
        <f>IF(A189&lt;(Støtteark!$H$4-5),0,B189)</f>
        <v>0</v>
      </c>
    </row>
    <row r="190" spans="1:16" x14ac:dyDescent="0.2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44"/>
      <c r="L190" s="16">
        <f t="shared" si="7"/>
        <v>0</v>
      </c>
      <c r="M190" s="16">
        <f t="shared" si="8"/>
        <v>0</v>
      </c>
      <c r="N190" s="16">
        <f t="shared" si="9"/>
        <v>0</v>
      </c>
      <c r="O190" s="16">
        <f>IF(E190&lt;1,0,IF(A190&lt;(Støtteark!$H$4-5),0,(IF(H190="Utførelse",(L190+M190),IF(H190="Fagkontroll",(N190),0)))))</f>
        <v>0</v>
      </c>
      <c r="P190" s="16">
        <f>IF(A190&lt;(Støtteark!$H$4-5),0,B190)</f>
        <v>0</v>
      </c>
    </row>
    <row r="191" spans="1:16" x14ac:dyDescent="0.2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44"/>
      <c r="L191" s="16">
        <f t="shared" si="7"/>
        <v>0</v>
      </c>
      <c r="M191" s="16">
        <f t="shared" si="8"/>
        <v>0</v>
      </c>
      <c r="N191" s="16">
        <f t="shared" si="9"/>
        <v>0</v>
      </c>
      <c r="O191" s="16">
        <f>IF(E191&lt;1,0,IF(A191&lt;(Støtteark!$H$4-5),0,(IF(H191="Utførelse",(L191+M191),IF(H191="Fagkontroll",(N191),0)))))</f>
        <v>0</v>
      </c>
      <c r="P191" s="16">
        <f>IF(A191&lt;(Støtteark!$H$4-5),0,B191)</f>
        <v>0</v>
      </c>
    </row>
    <row r="192" spans="1:16" x14ac:dyDescent="0.2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44"/>
      <c r="L192" s="16">
        <f t="shared" si="7"/>
        <v>0</v>
      </c>
      <c r="M192" s="16">
        <f t="shared" si="8"/>
        <v>0</v>
      </c>
      <c r="N192" s="16">
        <f t="shared" si="9"/>
        <v>0</v>
      </c>
      <c r="O192" s="16">
        <f>IF(E192&lt;1,0,IF(A192&lt;(Støtteark!$H$4-5),0,(IF(H192="Utførelse",(L192+M192),IF(H192="Fagkontroll",(N192),0)))))</f>
        <v>0</v>
      </c>
      <c r="P192" s="16">
        <f>IF(A192&lt;(Støtteark!$H$4-5),0,B192)</f>
        <v>0</v>
      </c>
    </row>
    <row r="193" spans="1:16" x14ac:dyDescent="0.2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44"/>
      <c r="L193" s="16">
        <f t="shared" si="7"/>
        <v>0</v>
      </c>
      <c r="M193" s="16">
        <f t="shared" si="8"/>
        <v>0</v>
      </c>
      <c r="N193" s="16">
        <f t="shared" si="9"/>
        <v>0</v>
      </c>
      <c r="O193" s="16">
        <f>IF(E193&lt;1,0,IF(A193&lt;(Støtteark!$H$4-5),0,(IF(H193="Utførelse",(L193+M193),IF(H193="Fagkontroll",(N193),0)))))</f>
        <v>0</v>
      </c>
      <c r="P193" s="16">
        <f>IF(A193&lt;(Støtteark!$H$4-5),0,B193)</f>
        <v>0</v>
      </c>
    </row>
    <row r="194" spans="1:16" x14ac:dyDescent="0.2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44"/>
      <c r="L194" s="16">
        <f t="shared" si="7"/>
        <v>0</v>
      </c>
      <c r="M194" s="16">
        <f t="shared" si="8"/>
        <v>0</v>
      </c>
      <c r="N194" s="16">
        <f t="shared" si="9"/>
        <v>0</v>
      </c>
      <c r="O194" s="16">
        <f>IF(E194&lt;1,0,IF(A194&lt;(Støtteark!$H$4-5),0,(IF(H194="Utførelse",(L194+M194),IF(H194="Fagkontroll",(N194),0)))))</f>
        <v>0</v>
      </c>
      <c r="P194" s="16">
        <f>IF(A194&lt;(Støtteark!$H$4-5),0,B194)</f>
        <v>0</v>
      </c>
    </row>
    <row r="195" spans="1:16" x14ac:dyDescent="0.2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44"/>
      <c r="L195" s="16">
        <f t="shared" si="7"/>
        <v>0</v>
      </c>
      <c r="M195" s="16">
        <f t="shared" si="8"/>
        <v>0</v>
      </c>
      <c r="N195" s="16">
        <f t="shared" si="9"/>
        <v>0</v>
      </c>
      <c r="O195" s="16">
        <f>IF(E195&lt;1,0,IF(A195&lt;(Støtteark!$H$4-5),0,(IF(H195="Utførelse",(L195+M195),IF(H195="Fagkontroll",(N195),0)))))</f>
        <v>0</v>
      </c>
      <c r="P195" s="16">
        <f>IF(A195&lt;(Støtteark!$H$4-5),0,B195)</f>
        <v>0</v>
      </c>
    </row>
    <row r="196" spans="1:16" x14ac:dyDescent="0.2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44"/>
      <c r="L196" s="16">
        <f t="shared" si="7"/>
        <v>0</v>
      </c>
      <c r="M196" s="16">
        <f t="shared" si="8"/>
        <v>0</v>
      </c>
      <c r="N196" s="16">
        <f t="shared" si="9"/>
        <v>0</v>
      </c>
      <c r="O196" s="16">
        <f>IF(E196&lt;1,0,IF(A196&lt;(Støtteark!$H$4-5),0,(IF(H196="Utførelse",(L196+M196),IF(H196="Fagkontroll",(N196),0)))))</f>
        <v>0</v>
      </c>
      <c r="P196" s="16">
        <f>IF(A196&lt;(Støtteark!$H$4-5),0,B196)</f>
        <v>0</v>
      </c>
    </row>
    <row r="197" spans="1:16" x14ac:dyDescent="0.2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44"/>
      <c r="L197" s="16">
        <f t="shared" si="7"/>
        <v>0</v>
      </c>
      <c r="M197" s="16">
        <f t="shared" si="8"/>
        <v>0</v>
      </c>
      <c r="N197" s="16">
        <f t="shared" si="9"/>
        <v>0</v>
      </c>
      <c r="O197" s="16">
        <f>IF(E197&lt;1,0,IF(A197&lt;(Støtteark!$H$4-5),0,(IF(H197="Utførelse",(L197+M197),IF(H197="Fagkontroll",(N197),0)))))</f>
        <v>0</v>
      </c>
      <c r="P197" s="16">
        <f>IF(A197&lt;(Støtteark!$H$4-5),0,B197)</f>
        <v>0</v>
      </c>
    </row>
    <row r="198" spans="1:16" x14ac:dyDescent="0.2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44"/>
      <c r="L198" s="16">
        <f t="shared" si="7"/>
        <v>0</v>
      </c>
      <c r="M198" s="16">
        <f t="shared" si="8"/>
        <v>0</v>
      </c>
      <c r="N198" s="16">
        <f t="shared" si="9"/>
        <v>0</v>
      </c>
      <c r="O198" s="16">
        <f>IF(E198&lt;1,0,IF(A198&lt;(Støtteark!$H$4-5),0,(IF(H198="Utførelse",(L198+M198),IF(H198="Fagkontroll",(N198),0)))))</f>
        <v>0</v>
      </c>
      <c r="P198" s="16">
        <f>IF(A198&lt;(Støtteark!$H$4-5),0,B198)</f>
        <v>0</v>
      </c>
    </row>
    <row r="199" spans="1:16" x14ac:dyDescent="0.2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44"/>
      <c r="L199" s="16">
        <f t="shared" si="7"/>
        <v>0</v>
      </c>
      <c r="M199" s="16">
        <f t="shared" si="8"/>
        <v>0</v>
      </c>
      <c r="N199" s="16">
        <f t="shared" si="9"/>
        <v>0</v>
      </c>
      <c r="O199" s="16">
        <f>IF(E199&lt;1,0,IF(A199&lt;(Støtteark!$H$4-5),0,(IF(H199="Utførelse",(L199+M199),IF(H199="Fagkontroll",(N199),0)))))</f>
        <v>0</v>
      </c>
      <c r="P199" s="16">
        <f>IF(A199&lt;(Støtteark!$H$4-5),0,B199)</f>
        <v>0</v>
      </c>
    </row>
    <row r="200" spans="1:16" x14ac:dyDescent="0.2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44"/>
      <c r="L200" s="16">
        <f t="shared" si="7"/>
        <v>0</v>
      </c>
      <c r="M200" s="16">
        <f t="shared" si="8"/>
        <v>0</v>
      </c>
      <c r="N200" s="16">
        <f t="shared" si="9"/>
        <v>0</v>
      </c>
      <c r="O200" s="16">
        <f>IF(E200&lt;1,0,IF(A200&lt;(Støtteark!$H$4-5),0,(IF(H200="Utførelse",(L200+M200),IF(H200="Fagkontroll",(N200),0)))))</f>
        <v>0</v>
      </c>
      <c r="P200" s="16">
        <f>IF(A200&lt;(Støtteark!$H$4-5),0,B200)</f>
        <v>0</v>
      </c>
    </row>
    <row r="201" spans="1:16" x14ac:dyDescent="0.2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44"/>
      <c r="L201" s="16">
        <f t="shared" si="7"/>
        <v>0</v>
      </c>
      <c r="M201" s="16">
        <f t="shared" si="8"/>
        <v>0</v>
      </c>
      <c r="N201" s="16">
        <f t="shared" si="9"/>
        <v>0</v>
      </c>
      <c r="O201" s="16">
        <f>IF(E201&lt;1,0,IF(A201&lt;(Støtteark!$H$4-5),0,(IF(H201="Utførelse",(L201+M201),IF(H201="Fagkontroll",(N201),0)))))</f>
        <v>0</v>
      </c>
      <c r="P201" s="16">
        <f>IF(A201&lt;(Støtteark!$H$4-5),0,B201)</f>
        <v>0</v>
      </c>
    </row>
    <row r="202" spans="1:16" x14ac:dyDescent="0.2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44"/>
      <c r="L202" s="16">
        <f t="shared" si="7"/>
        <v>0</v>
      </c>
      <c r="M202" s="16">
        <f t="shared" si="8"/>
        <v>0</v>
      </c>
      <c r="N202" s="16">
        <f t="shared" si="9"/>
        <v>0</v>
      </c>
      <c r="O202" s="16">
        <f>IF(E202&lt;1,0,IF(A202&lt;(Støtteark!$H$4-5),0,(IF(H202="Utførelse",(L202+M202),IF(H202="Fagkontroll",(N202),0)))))</f>
        <v>0</v>
      </c>
      <c r="P202" s="16">
        <f>IF(A202&lt;(Støtteark!$H$4-5),0,B202)</f>
        <v>0</v>
      </c>
    </row>
    <row r="203" spans="1:16" x14ac:dyDescent="0.2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44"/>
      <c r="L203" s="16">
        <f t="shared" si="7"/>
        <v>0</v>
      </c>
      <c r="M203" s="16">
        <f t="shared" si="8"/>
        <v>0</v>
      </c>
      <c r="N203" s="16">
        <f t="shared" si="9"/>
        <v>0</v>
      </c>
      <c r="O203" s="16">
        <f>IF(E203&lt;1,0,IF(A203&lt;(Støtteark!$H$4-5),0,(IF(H203="Utførelse",(L203+M203),IF(H203="Fagkontroll",(N203),0)))))</f>
        <v>0</v>
      </c>
      <c r="P203" s="16">
        <f>IF(A203&lt;(Støtteark!$H$4-5),0,B203)</f>
        <v>0</v>
      </c>
    </row>
    <row r="204" spans="1:16" x14ac:dyDescent="0.2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44"/>
      <c r="L204" s="16">
        <f t="shared" si="7"/>
        <v>0</v>
      </c>
      <c r="M204" s="16">
        <f t="shared" si="8"/>
        <v>0</v>
      </c>
      <c r="N204" s="16">
        <f t="shared" si="9"/>
        <v>0</v>
      </c>
      <c r="O204" s="16">
        <f>IF(E204&lt;1,0,IF(A204&lt;(Støtteark!$H$4-5),0,(IF(H204="Utførelse",(L204+M204),IF(H204="Fagkontroll",(N204),0)))))</f>
        <v>0</v>
      </c>
      <c r="P204" s="16">
        <f>IF(A204&lt;(Støtteark!$H$4-5),0,B204)</f>
        <v>0</v>
      </c>
    </row>
    <row r="205" spans="1:16" x14ac:dyDescent="0.2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44"/>
      <c r="L205" s="16">
        <f t="shared" si="7"/>
        <v>0</v>
      </c>
      <c r="M205" s="16">
        <f t="shared" si="8"/>
        <v>0</v>
      </c>
      <c r="N205" s="16">
        <f t="shared" si="9"/>
        <v>0</v>
      </c>
      <c r="O205" s="16">
        <f>IF(E205&lt;1,0,IF(A205&lt;(Støtteark!$H$4-5),0,(IF(H205="Utførelse",(L205+M205),IF(H205="Fagkontroll",(N205),0)))))</f>
        <v>0</v>
      </c>
      <c r="P205" s="16">
        <f>IF(A205&lt;(Støtteark!$H$4-5),0,B205)</f>
        <v>0</v>
      </c>
    </row>
    <row r="206" spans="1:16" x14ac:dyDescent="0.2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44"/>
      <c r="L206" s="16">
        <f t="shared" ref="L206:L269" si="10">IF(E206&lt;1,0,IF(H206="Utførelse",IF(G206="Tekniske planer",B206,0),0))</f>
        <v>0</v>
      </c>
      <c r="M206" s="16">
        <f t="shared" ref="M206:M269" si="11">IF(E206&lt;1,0,IF(H206="Utførelse",IF(G206="Revurdering",B206,0),0))</f>
        <v>0</v>
      </c>
      <c r="N206" s="16">
        <f t="shared" ref="N206:N269" si="12">IF(L206+M206&gt;0,0,B206)</f>
        <v>0</v>
      </c>
      <c r="O206" s="16">
        <f>IF(E206&lt;1,0,IF(A206&lt;(Støtteark!$H$4-5),0,(IF(H206="Utførelse",(L206+M206),IF(H206="Fagkontroll",(N206),0)))))</f>
        <v>0</v>
      </c>
      <c r="P206" s="16">
        <f>IF(A206&lt;(Støtteark!$H$4-5),0,B206)</f>
        <v>0</v>
      </c>
    </row>
    <row r="207" spans="1:16" x14ac:dyDescent="0.2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44"/>
      <c r="L207" s="16">
        <f t="shared" si="10"/>
        <v>0</v>
      </c>
      <c r="M207" s="16">
        <f t="shared" si="11"/>
        <v>0</v>
      </c>
      <c r="N207" s="16">
        <f t="shared" si="12"/>
        <v>0</v>
      </c>
      <c r="O207" s="16">
        <f>IF(E207&lt;1,0,IF(A207&lt;(Støtteark!$H$4-5),0,(IF(H207="Utførelse",(L207+M207),IF(H207="Fagkontroll",(N207),0)))))</f>
        <v>0</v>
      </c>
      <c r="P207" s="16">
        <f>IF(A207&lt;(Støtteark!$H$4-5),0,B207)</f>
        <v>0</v>
      </c>
    </row>
    <row r="208" spans="1:16" x14ac:dyDescent="0.2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44"/>
      <c r="L208" s="16">
        <f t="shared" si="10"/>
        <v>0</v>
      </c>
      <c r="M208" s="16">
        <f t="shared" si="11"/>
        <v>0</v>
      </c>
      <c r="N208" s="16">
        <f t="shared" si="12"/>
        <v>0</v>
      </c>
      <c r="O208" s="16">
        <f>IF(E208&lt;1,0,IF(A208&lt;(Støtteark!$H$4-5),0,(IF(H208="Utførelse",(L208+M208),IF(H208="Fagkontroll",(N208),0)))))</f>
        <v>0</v>
      </c>
      <c r="P208" s="16">
        <f>IF(A208&lt;(Støtteark!$H$4-5),0,B208)</f>
        <v>0</v>
      </c>
    </row>
    <row r="209" spans="1:16" x14ac:dyDescent="0.2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44"/>
      <c r="L209" s="16">
        <f t="shared" si="10"/>
        <v>0</v>
      </c>
      <c r="M209" s="16">
        <f t="shared" si="11"/>
        <v>0</v>
      </c>
      <c r="N209" s="16">
        <f t="shared" si="12"/>
        <v>0</v>
      </c>
      <c r="O209" s="16">
        <f>IF(E209&lt;1,0,IF(A209&lt;(Støtteark!$H$4-5),0,(IF(H209="Utførelse",(L209+M209),IF(H209="Fagkontroll",(N209),0)))))</f>
        <v>0</v>
      </c>
      <c r="P209" s="16">
        <f>IF(A209&lt;(Støtteark!$H$4-5),0,B209)</f>
        <v>0</v>
      </c>
    </row>
    <row r="210" spans="1:16" x14ac:dyDescent="0.2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44"/>
      <c r="L210" s="16">
        <f t="shared" si="10"/>
        <v>0</v>
      </c>
      <c r="M210" s="16">
        <f t="shared" si="11"/>
        <v>0</v>
      </c>
      <c r="N210" s="16">
        <f t="shared" si="12"/>
        <v>0</v>
      </c>
      <c r="O210" s="16">
        <f>IF(E210&lt;1,0,IF(A210&lt;(Støtteark!$H$4-5),0,(IF(H210="Utførelse",(L210+M210),IF(H210="Fagkontroll",(N210),0)))))</f>
        <v>0</v>
      </c>
      <c r="P210" s="16">
        <f>IF(A210&lt;(Støtteark!$H$4-5),0,B210)</f>
        <v>0</v>
      </c>
    </row>
    <row r="211" spans="1:16" x14ac:dyDescent="0.2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44"/>
      <c r="L211" s="16">
        <f t="shared" si="10"/>
        <v>0</v>
      </c>
      <c r="M211" s="16">
        <f t="shared" si="11"/>
        <v>0</v>
      </c>
      <c r="N211" s="16">
        <f t="shared" si="12"/>
        <v>0</v>
      </c>
      <c r="O211" s="16">
        <f>IF(E211&lt;1,0,IF(A211&lt;(Støtteark!$H$4-5),0,(IF(H211="Utførelse",(L211+M211),IF(H211="Fagkontroll",(N211),0)))))</f>
        <v>0</v>
      </c>
      <c r="P211" s="16">
        <f>IF(A211&lt;(Støtteark!$H$4-5),0,B211)</f>
        <v>0</v>
      </c>
    </row>
    <row r="212" spans="1:16" x14ac:dyDescent="0.2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44"/>
      <c r="L212" s="16">
        <f t="shared" si="10"/>
        <v>0</v>
      </c>
      <c r="M212" s="16">
        <f t="shared" si="11"/>
        <v>0</v>
      </c>
      <c r="N212" s="16">
        <f t="shared" si="12"/>
        <v>0</v>
      </c>
      <c r="O212" s="16">
        <f>IF(E212&lt;1,0,IF(A212&lt;(Støtteark!$H$4-5),0,(IF(H212="Utførelse",(L212+M212),IF(H212="Fagkontroll",(N212),0)))))</f>
        <v>0</v>
      </c>
      <c r="P212" s="16">
        <f>IF(A212&lt;(Støtteark!$H$4-5),0,B212)</f>
        <v>0</v>
      </c>
    </row>
    <row r="213" spans="1:16" x14ac:dyDescent="0.2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44"/>
      <c r="L213" s="16">
        <f t="shared" si="10"/>
        <v>0</v>
      </c>
      <c r="M213" s="16">
        <f t="shared" si="11"/>
        <v>0</v>
      </c>
      <c r="N213" s="16">
        <f t="shared" si="12"/>
        <v>0</v>
      </c>
      <c r="O213" s="16">
        <f>IF(E213&lt;1,0,IF(A213&lt;(Støtteark!$H$4-5),0,(IF(H213="Utførelse",(L213+M213),IF(H213="Fagkontroll",(N213),0)))))</f>
        <v>0</v>
      </c>
      <c r="P213" s="16">
        <f>IF(A213&lt;(Støtteark!$H$4-5),0,B213)</f>
        <v>0</v>
      </c>
    </row>
    <row r="214" spans="1:16" x14ac:dyDescent="0.2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44"/>
      <c r="L214" s="16">
        <f t="shared" si="10"/>
        <v>0</v>
      </c>
      <c r="M214" s="16">
        <f t="shared" si="11"/>
        <v>0</v>
      </c>
      <c r="N214" s="16">
        <f t="shared" si="12"/>
        <v>0</v>
      </c>
      <c r="O214" s="16">
        <f>IF(E214&lt;1,0,IF(A214&lt;(Støtteark!$H$4-5),0,(IF(H214="Utførelse",(L214+M214),IF(H214="Fagkontroll",(N214),0)))))</f>
        <v>0</v>
      </c>
      <c r="P214" s="16">
        <f>IF(A214&lt;(Støtteark!$H$4-5),0,B214)</f>
        <v>0</v>
      </c>
    </row>
    <row r="215" spans="1:16" x14ac:dyDescent="0.2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44"/>
      <c r="L215" s="16">
        <f t="shared" si="10"/>
        <v>0</v>
      </c>
      <c r="M215" s="16">
        <f t="shared" si="11"/>
        <v>0</v>
      </c>
      <c r="N215" s="16">
        <f t="shared" si="12"/>
        <v>0</v>
      </c>
      <c r="O215" s="16">
        <f>IF(E215&lt;1,0,IF(A215&lt;(Støtteark!$H$4-5),0,(IF(H215="Utførelse",(L215+M215),IF(H215="Fagkontroll",(N215),0)))))</f>
        <v>0</v>
      </c>
      <c r="P215" s="16">
        <f>IF(A215&lt;(Støtteark!$H$4-5),0,B215)</f>
        <v>0</v>
      </c>
    </row>
    <row r="216" spans="1:16" x14ac:dyDescent="0.2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44"/>
      <c r="L216" s="16">
        <f t="shared" si="10"/>
        <v>0</v>
      </c>
      <c r="M216" s="16">
        <f t="shared" si="11"/>
        <v>0</v>
      </c>
      <c r="N216" s="16">
        <f t="shared" si="12"/>
        <v>0</v>
      </c>
      <c r="O216" s="16">
        <f>IF(E216&lt;1,0,IF(A216&lt;(Støtteark!$H$4-5),0,(IF(H216="Utførelse",(L216+M216),IF(H216="Fagkontroll",(N216),0)))))</f>
        <v>0</v>
      </c>
      <c r="P216" s="16">
        <f>IF(A216&lt;(Støtteark!$H$4-5),0,B216)</f>
        <v>0</v>
      </c>
    </row>
    <row r="217" spans="1:16" x14ac:dyDescent="0.2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44"/>
      <c r="L217" s="16">
        <f t="shared" si="10"/>
        <v>0</v>
      </c>
      <c r="M217" s="16">
        <f t="shared" si="11"/>
        <v>0</v>
      </c>
      <c r="N217" s="16">
        <f t="shared" si="12"/>
        <v>0</v>
      </c>
      <c r="O217" s="16">
        <f>IF(E217&lt;1,0,IF(A217&lt;(Støtteark!$H$4-5),0,(IF(H217="Utførelse",(L217+M217),IF(H217="Fagkontroll",(N217),0)))))</f>
        <v>0</v>
      </c>
      <c r="P217" s="16">
        <f>IF(A217&lt;(Støtteark!$H$4-5),0,B217)</f>
        <v>0</v>
      </c>
    </row>
    <row r="218" spans="1:16" x14ac:dyDescent="0.2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44"/>
      <c r="L218" s="16">
        <f t="shared" si="10"/>
        <v>0</v>
      </c>
      <c r="M218" s="16">
        <f t="shared" si="11"/>
        <v>0</v>
      </c>
      <c r="N218" s="16">
        <f t="shared" si="12"/>
        <v>0</v>
      </c>
      <c r="O218" s="16">
        <f>IF(E218&lt;1,0,IF(A218&lt;(Støtteark!$H$4-5),0,(IF(H218="Utførelse",(L218+M218),IF(H218="Fagkontroll",(N218),0)))))</f>
        <v>0</v>
      </c>
      <c r="P218" s="16">
        <f>IF(A218&lt;(Støtteark!$H$4-5),0,B218)</f>
        <v>0</v>
      </c>
    </row>
    <row r="219" spans="1:16" x14ac:dyDescent="0.2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44"/>
      <c r="L219" s="16">
        <f t="shared" si="10"/>
        <v>0</v>
      </c>
      <c r="M219" s="16">
        <f t="shared" si="11"/>
        <v>0</v>
      </c>
      <c r="N219" s="16">
        <f t="shared" si="12"/>
        <v>0</v>
      </c>
      <c r="O219" s="16">
        <f>IF(E219&lt;1,0,IF(A219&lt;(Støtteark!$H$4-5),0,(IF(H219="Utførelse",(L219+M219),IF(H219="Fagkontroll",(N219),0)))))</f>
        <v>0</v>
      </c>
      <c r="P219" s="16">
        <f>IF(A219&lt;(Støtteark!$H$4-5),0,B219)</f>
        <v>0</v>
      </c>
    </row>
    <row r="220" spans="1:16" x14ac:dyDescent="0.2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44"/>
      <c r="L220" s="16">
        <f t="shared" si="10"/>
        <v>0</v>
      </c>
      <c r="M220" s="16">
        <f t="shared" si="11"/>
        <v>0</v>
      </c>
      <c r="N220" s="16">
        <f t="shared" si="12"/>
        <v>0</v>
      </c>
      <c r="O220" s="16">
        <f>IF(E220&lt;1,0,IF(A220&lt;(Støtteark!$H$4-5),0,(IF(H220="Utførelse",(L220+M220),IF(H220="Fagkontroll",(N220),0)))))</f>
        <v>0</v>
      </c>
      <c r="P220" s="16">
        <f>IF(A220&lt;(Støtteark!$H$4-5),0,B220)</f>
        <v>0</v>
      </c>
    </row>
    <row r="221" spans="1:16" x14ac:dyDescent="0.2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44"/>
      <c r="L221" s="16">
        <f t="shared" si="10"/>
        <v>0</v>
      </c>
      <c r="M221" s="16">
        <f t="shared" si="11"/>
        <v>0</v>
      </c>
      <c r="N221" s="16">
        <f t="shared" si="12"/>
        <v>0</v>
      </c>
      <c r="O221" s="16">
        <f>IF(E221&lt;1,0,IF(A221&lt;(Støtteark!$H$4-5),0,(IF(H221="Utførelse",(L221+M221),IF(H221="Fagkontroll",(N221),0)))))</f>
        <v>0</v>
      </c>
      <c r="P221" s="16">
        <f>IF(A221&lt;(Støtteark!$H$4-5),0,B221)</f>
        <v>0</v>
      </c>
    </row>
    <row r="222" spans="1:16" x14ac:dyDescent="0.2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44"/>
      <c r="L222" s="16">
        <f t="shared" si="10"/>
        <v>0</v>
      </c>
      <c r="M222" s="16">
        <f t="shared" si="11"/>
        <v>0</v>
      </c>
      <c r="N222" s="16">
        <f t="shared" si="12"/>
        <v>0</v>
      </c>
      <c r="O222" s="16">
        <f>IF(E222&lt;1,0,IF(A222&lt;(Støtteark!$H$4-5),0,(IF(H222="Utførelse",(L222+M222),IF(H222="Fagkontroll",(N222),0)))))</f>
        <v>0</v>
      </c>
      <c r="P222" s="16">
        <f>IF(A222&lt;(Støtteark!$H$4-5),0,B222)</f>
        <v>0</v>
      </c>
    </row>
    <row r="223" spans="1:16" x14ac:dyDescent="0.2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44"/>
      <c r="L223" s="16">
        <f t="shared" si="10"/>
        <v>0</v>
      </c>
      <c r="M223" s="16">
        <f t="shared" si="11"/>
        <v>0</v>
      </c>
      <c r="N223" s="16">
        <f t="shared" si="12"/>
        <v>0</v>
      </c>
      <c r="O223" s="16">
        <f>IF(E223&lt;1,0,IF(A223&lt;(Støtteark!$H$4-5),0,(IF(H223="Utførelse",(L223+M223),IF(H223="Fagkontroll",(N223),0)))))</f>
        <v>0</v>
      </c>
      <c r="P223" s="16">
        <f>IF(A223&lt;(Støtteark!$H$4-5),0,B223)</f>
        <v>0</v>
      </c>
    </row>
    <row r="224" spans="1:16" x14ac:dyDescent="0.2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44"/>
      <c r="L224" s="16">
        <f t="shared" si="10"/>
        <v>0</v>
      </c>
      <c r="M224" s="16">
        <f t="shared" si="11"/>
        <v>0</v>
      </c>
      <c r="N224" s="16">
        <f t="shared" si="12"/>
        <v>0</v>
      </c>
      <c r="O224" s="16">
        <f>IF(E224&lt;1,0,IF(A224&lt;(Støtteark!$H$4-5),0,(IF(H224="Utførelse",(L224+M224),IF(H224="Fagkontroll",(N224),0)))))</f>
        <v>0</v>
      </c>
      <c r="P224" s="16">
        <f>IF(A224&lt;(Støtteark!$H$4-5),0,B224)</f>
        <v>0</v>
      </c>
    </row>
    <row r="225" spans="1:16" x14ac:dyDescent="0.2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44"/>
      <c r="L225" s="16">
        <f t="shared" si="10"/>
        <v>0</v>
      </c>
      <c r="M225" s="16">
        <f t="shared" si="11"/>
        <v>0</v>
      </c>
      <c r="N225" s="16">
        <f t="shared" si="12"/>
        <v>0</v>
      </c>
      <c r="O225" s="16">
        <f>IF(E225&lt;1,0,IF(A225&lt;(Støtteark!$H$4-5),0,(IF(H225="Utførelse",(L225+M225),IF(H225="Fagkontroll",(N225),0)))))</f>
        <v>0</v>
      </c>
      <c r="P225" s="16">
        <f>IF(A225&lt;(Støtteark!$H$4-5),0,B225)</f>
        <v>0</v>
      </c>
    </row>
    <row r="226" spans="1:16" x14ac:dyDescent="0.2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44"/>
      <c r="L226" s="16">
        <f t="shared" si="10"/>
        <v>0</v>
      </c>
      <c r="M226" s="16">
        <f t="shared" si="11"/>
        <v>0</v>
      </c>
      <c r="N226" s="16">
        <f t="shared" si="12"/>
        <v>0</v>
      </c>
      <c r="O226" s="16">
        <f>IF(E226&lt;1,0,IF(A226&lt;(Støtteark!$H$4-5),0,(IF(H226="Utførelse",(L226+M226),IF(H226="Fagkontroll",(N226),0)))))</f>
        <v>0</v>
      </c>
      <c r="P226" s="16">
        <f>IF(A226&lt;(Støtteark!$H$4-5),0,B226)</f>
        <v>0</v>
      </c>
    </row>
    <row r="227" spans="1:16" x14ac:dyDescent="0.2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44"/>
      <c r="L227" s="16">
        <f t="shared" si="10"/>
        <v>0</v>
      </c>
      <c r="M227" s="16">
        <f t="shared" si="11"/>
        <v>0</v>
      </c>
      <c r="N227" s="16">
        <f t="shared" si="12"/>
        <v>0</v>
      </c>
      <c r="O227" s="16">
        <f>IF(E227&lt;1,0,IF(A227&lt;(Støtteark!$H$4-5),0,(IF(H227="Utførelse",(L227+M227),IF(H227="Fagkontroll",(N227),0)))))</f>
        <v>0</v>
      </c>
      <c r="P227" s="16">
        <f>IF(A227&lt;(Støtteark!$H$4-5),0,B227)</f>
        <v>0</v>
      </c>
    </row>
    <row r="228" spans="1:16" x14ac:dyDescent="0.2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44"/>
      <c r="L228" s="16">
        <f t="shared" si="10"/>
        <v>0</v>
      </c>
      <c r="M228" s="16">
        <f t="shared" si="11"/>
        <v>0</v>
      </c>
      <c r="N228" s="16">
        <f t="shared" si="12"/>
        <v>0</v>
      </c>
      <c r="O228" s="16">
        <f>IF(E228&lt;1,0,IF(A228&lt;(Støtteark!$H$4-5),0,(IF(H228="Utførelse",(L228+M228),IF(H228="Fagkontroll",(N228),0)))))</f>
        <v>0</v>
      </c>
      <c r="P228" s="16">
        <f>IF(A228&lt;(Støtteark!$H$4-5),0,B228)</f>
        <v>0</v>
      </c>
    </row>
    <row r="229" spans="1:16" x14ac:dyDescent="0.2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44"/>
      <c r="L229" s="16">
        <f t="shared" si="10"/>
        <v>0</v>
      </c>
      <c r="M229" s="16">
        <f t="shared" si="11"/>
        <v>0</v>
      </c>
      <c r="N229" s="16">
        <f t="shared" si="12"/>
        <v>0</v>
      </c>
      <c r="O229" s="16">
        <f>IF(E229&lt;1,0,IF(A229&lt;(Støtteark!$H$4-5),0,(IF(H229="Utførelse",(L229+M229),IF(H229="Fagkontroll",(N229),0)))))</f>
        <v>0</v>
      </c>
      <c r="P229" s="16">
        <f>IF(A229&lt;(Støtteark!$H$4-5),0,B229)</f>
        <v>0</v>
      </c>
    </row>
    <row r="230" spans="1:16" x14ac:dyDescent="0.2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44"/>
      <c r="L230" s="16">
        <f t="shared" si="10"/>
        <v>0</v>
      </c>
      <c r="M230" s="16">
        <f t="shared" si="11"/>
        <v>0</v>
      </c>
      <c r="N230" s="16">
        <f t="shared" si="12"/>
        <v>0</v>
      </c>
      <c r="O230" s="16">
        <f>IF(E230&lt;1,0,IF(A230&lt;(Støtteark!$H$4-5),0,(IF(H230="Utførelse",(L230+M230),IF(H230="Fagkontroll",(N230),0)))))</f>
        <v>0</v>
      </c>
      <c r="P230" s="16">
        <f>IF(A230&lt;(Støtteark!$H$4-5),0,B230)</f>
        <v>0</v>
      </c>
    </row>
    <row r="231" spans="1:16" x14ac:dyDescent="0.2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44"/>
      <c r="L231" s="16">
        <f t="shared" si="10"/>
        <v>0</v>
      </c>
      <c r="M231" s="16">
        <f t="shared" si="11"/>
        <v>0</v>
      </c>
      <c r="N231" s="16">
        <f t="shared" si="12"/>
        <v>0</v>
      </c>
      <c r="O231" s="16">
        <f>IF(E231&lt;1,0,IF(A231&lt;(Støtteark!$H$4-5),0,(IF(H231="Utførelse",(L231+M231),IF(H231="Fagkontroll",(N231),0)))))</f>
        <v>0</v>
      </c>
      <c r="P231" s="16">
        <f>IF(A231&lt;(Støtteark!$H$4-5),0,B231)</f>
        <v>0</v>
      </c>
    </row>
    <row r="232" spans="1:16" x14ac:dyDescent="0.2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44"/>
      <c r="L232" s="16">
        <f t="shared" si="10"/>
        <v>0</v>
      </c>
      <c r="M232" s="16">
        <f t="shared" si="11"/>
        <v>0</v>
      </c>
      <c r="N232" s="16">
        <f t="shared" si="12"/>
        <v>0</v>
      </c>
      <c r="O232" s="16">
        <f>IF(E232&lt;1,0,IF(A232&lt;(Støtteark!$H$4-5),0,(IF(H232="Utførelse",(L232+M232),IF(H232="Fagkontroll",(N232),0)))))</f>
        <v>0</v>
      </c>
      <c r="P232" s="16">
        <f>IF(A232&lt;(Støtteark!$H$4-5),0,B232)</f>
        <v>0</v>
      </c>
    </row>
    <row r="233" spans="1:16" x14ac:dyDescent="0.2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44"/>
      <c r="L233" s="16">
        <f t="shared" si="10"/>
        <v>0</v>
      </c>
      <c r="M233" s="16">
        <f t="shared" si="11"/>
        <v>0</v>
      </c>
      <c r="N233" s="16">
        <f t="shared" si="12"/>
        <v>0</v>
      </c>
      <c r="O233" s="16">
        <f>IF(E233&lt;1,0,IF(A233&lt;(Støtteark!$H$4-5),0,(IF(H233="Utførelse",(L233+M233),IF(H233="Fagkontroll",(N233),0)))))</f>
        <v>0</v>
      </c>
      <c r="P233" s="16">
        <f>IF(A233&lt;(Støtteark!$H$4-5),0,B233)</f>
        <v>0</v>
      </c>
    </row>
    <row r="234" spans="1:16" x14ac:dyDescent="0.2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44"/>
      <c r="L234" s="16">
        <f t="shared" si="10"/>
        <v>0</v>
      </c>
      <c r="M234" s="16">
        <f t="shared" si="11"/>
        <v>0</v>
      </c>
      <c r="N234" s="16">
        <f t="shared" si="12"/>
        <v>0</v>
      </c>
      <c r="O234" s="16">
        <f>IF(E234&lt;1,0,IF(A234&lt;(Støtteark!$H$4-5),0,(IF(H234="Utførelse",(L234+M234),IF(H234="Fagkontroll",(N234),0)))))</f>
        <v>0</v>
      </c>
      <c r="P234" s="16">
        <f>IF(A234&lt;(Støtteark!$H$4-5),0,B234)</f>
        <v>0</v>
      </c>
    </row>
    <row r="235" spans="1:16" x14ac:dyDescent="0.2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44"/>
      <c r="L235" s="16">
        <f t="shared" si="10"/>
        <v>0</v>
      </c>
      <c r="M235" s="16">
        <f t="shared" si="11"/>
        <v>0</v>
      </c>
      <c r="N235" s="16">
        <f t="shared" si="12"/>
        <v>0</v>
      </c>
      <c r="O235" s="16">
        <f>IF(E235&lt;1,0,IF(A235&lt;(Støtteark!$H$4-5),0,(IF(H235="Utførelse",(L235+M235),IF(H235="Fagkontroll",(N235),0)))))</f>
        <v>0</v>
      </c>
      <c r="P235" s="16">
        <f>IF(A235&lt;(Støtteark!$H$4-5),0,B235)</f>
        <v>0</v>
      </c>
    </row>
    <row r="236" spans="1:16" x14ac:dyDescent="0.2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44"/>
      <c r="L236" s="16">
        <f t="shared" si="10"/>
        <v>0</v>
      </c>
      <c r="M236" s="16">
        <f t="shared" si="11"/>
        <v>0</v>
      </c>
      <c r="N236" s="16">
        <f t="shared" si="12"/>
        <v>0</v>
      </c>
      <c r="O236" s="16">
        <f>IF(E236&lt;1,0,IF(A236&lt;(Støtteark!$H$4-5),0,(IF(H236="Utførelse",(L236+M236),IF(H236="Fagkontroll",(N236),0)))))</f>
        <v>0</v>
      </c>
      <c r="P236" s="16">
        <f>IF(A236&lt;(Støtteark!$H$4-5),0,B236)</f>
        <v>0</v>
      </c>
    </row>
    <row r="237" spans="1:16" x14ac:dyDescent="0.2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44"/>
      <c r="L237" s="16">
        <f t="shared" si="10"/>
        <v>0</v>
      </c>
      <c r="M237" s="16">
        <f t="shared" si="11"/>
        <v>0</v>
      </c>
      <c r="N237" s="16">
        <f t="shared" si="12"/>
        <v>0</v>
      </c>
      <c r="O237" s="16">
        <f>IF(E237&lt;1,0,IF(A237&lt;(Støtteark!$H$4-5),0,(IF(H237="Utførelse",(L237+M237),IF(H237="Fagkontroll",(N237),0)))))</f>
        <v>0</v>
      </c>
      <c r="P237" s="16">
        <f>IF(A237&lt;(Støtteark!$H$4-5),0,B237)</f>
        <v>0</v>
      </c>
    </row>
    <row r="238" spans="1:16" x14ac:dyDescent="0.2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44"/>
      <c r="L238" s="16">
        <f t="shared" si="10"/>
        <v>0</v>
      </c>
      <c r="M238" s="16">
        <f t="shared" si="11"/>
        <v>0</v>
      </c>
      <c r="N238" s="16">
        <f t="shared" si="12"/>
        <v>0</v>
      </c>
      <c r="O238" s="16">
        <f>IF(E238&lt;1,0,IF(A238&lt;(Støtteark!$H$4-5),0,(IF(H238="Utførelse",(L238+M238),IF(H238="Fagkontroll",(N238),0)))))</f>
        <v>0</v>
      </c>
      <c r="P238" s="16">
        <f>IF(A238&lt;(Støtteark!$H$4-5),0,B238)</f>
        <v>0</v>
      </c>
    </row>
    <row r="239" spans="1:16" x14ac:dyDescent="0.2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44"/>
      <c r="L239" s="16">
        <f t="shared" si="10"/>
        <v>0</v>
      </c>
      <c r="M239" s="16">
        <f t="shared" si="11"/>
        <v>0</v>
      </c>
      <c r="N239" s="16">
        <f t="shared" si="12"/>
        <v>0</v>
      </c>
      <c r="O239" s="16">
        <f>IF(E239&lt;1,0,IF(A239&lt;(Støtteark!$H$4-5),0,(IF(H239="Utførelse",(L239+M239),IF(H239="Fagkontroll",(N239),0)))))</f>
        <v>0</v>
      </c>
      <c r="P239" s="16">
        <f>IF(A239&lt;(Støtteark!$H$4-5),0,B239)</f>
        <v>0</v>
      </c>
    </row>
    <row r="240" spans="1:16" x14ac:dyDescent="0.2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44"/>
      <c r="L240" s="16">
        <f t="shared" si="10"/>
        <v>0</v>
      </c>
      <c r="M240" s="16">
        <f t="shared" si="11"/>
        <v>0</v>
      </c>
      <c r="N240" s="16">
        <f t="shared" si="12"/>
        <v>0</v>
      </c>
      <c r="O240" s="16">
        <f>IF(E240&lt;1,0,IF(A240&lt;(Støtteark!$H$4-5),0,(IF(H240="Utførelse",(L240+M240),IF(H240="Fagkontroll",(N240),0)))))</f>
        <v>0</v>
      </c>
      <c r="P240" s="16">
        <f>IF(A240&lt;(Støtteark!$H$4-5),0,B240)</f>
        <v>0</v>
      </c>
    </row>
    <row r="241" spans="1:16" x14ac:dyDescent="0.2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44"/>
      <c r="L241" s="16">
        <f t="shared" si="10"/>
        <v>0</v>
      </c>
      <c r="M241" s="16">
        <f t="shared" si="11"/>
        <v>0</v>
      </c>
      <c r="N241" s="16">
        <f t="shared" si="12"/>
        <v>0</v>
      </c>
      <c r="O241" s="16">
        <f>IF(E241&lt;1,0,IF(A241&lt;(Støtteark!$H$4-5),0,(IF(H241="Utførelse",(L241+M241),IF(H241="Fagkontroll",(N241),0)))))</f>
        <v>0</v>
      </c>
      <c r="P241" s="16">
        <f>IF(A241&lt;(Støtteark!$H$4-5),0,B241)</f>
        <v>0</v>
      </c>
    </row>
    <row r="242" spans="1:16" x14ac:dyDescent="0.2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44"/>
      <c r="L242" s="16">
        <f t="shared" si="10"/>
        <v>0</v>
      </c>
      <c r="M242" s="16">
        <f t="shared" si="11"/>
        <v>0</v>
      </c>
      <c r="N242" s="16">
        <f t="shared" si="12"/>
        <v>0</v>
      </c>
      <c r="O242" s="16">
        <f>IF(E242&lt;1,0,IF(A242&lt;(Støtteark!$H$4-5),0,(IF(H242="Utførelse",(L242+M242),IF(H242="Fagkontroll",(N242),0)))))</f>
        <v>0</v>
      </c>
      <c r="P242" s="16">
        <f>IF(A242&lt;(Støtteark!$H$4-5),0,B242)</f>
        <v>0</v>
      </c>
    </row>
    <row r="243" spans="1:16" x14ac:dyDescent="0.2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44"/>
      <c r="L243" s="16">
        <f t="shared" si="10"/>
        <v>0</v>
      </c>
      <c r="M243" s="16">
        <f t="shared" si="11"/>
        <v>0</v>
      </c>
      <c r="N243" s="16">
        <f t="shared" si="12"/>
        <v>0</v>
      </c>
      <c r="O243" s="16">
        <f>IF(E243&lt;1,0,IF(A243&lt;(Støtteark!$H$4-5),0,(IF(H243="Utførelse",(L243+M243),IF(H243="Fagkontroll",(N243),0)))))</f>
        <v>0</v>
      </c>
      <c r="P243" s="16">
        <f>IF(A243&lt;(Støtteark!$H$4-5),0,B243)</f>
        <v>0</v>
      </c>
    </row>
    <row r="244" spans="1:16" x14ac:dyDescent="0.2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44"/>
      <c r="L244" s="16">
        <f t="shared" si="10"/>
        <v>0</v>
      </c>
      <c r="M244" s="16">
        <f t="shared" si="11"/>
        <v>0</v>
      </c>
      <c r="N244" s="16">
        <f t="shared" si="12"/>
        <v>0</v>
      </c>
      <c r="O244" s="16">
        <f>IF(E244&lt;1,0,IF(A244&lt;(Støtteark!$H$4-5),0,(IF(H244="Utførelse",(L244+M244),IF(H244="Fagkontroll",(N244),0)))))</f>
        <v>0</v>
      </c>
      <c r="P244" s="16">
        <f>IF(A244&lt;(Støtteark!$H$4-5),0,B244)</f>
        <v>0</v>
      </c>
    </row>
    <row r="245" spans="1:16" x14ac:dyDescent="0.2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44"/>
      <c r="L245" s="16">
        <f t="shared" si="10"/>
        <v>0</v>
      </c>
      <c r="M245" s="16">
        <f t="shared" si="11"/>
        <v>0</v>
      </c>
      <c r="N245" s="16">
        <f t="shared" si="12"/>
        <v>0</v>
      </c>
      <c r="O245" s="16">
        <f>IF(E245&lt;1,0,IF(A245&lt;(Støtteark!$H$4-5),0,(IF(H245="Utførelse",(L245+M245),IF(H245="Fagkontroll",(N245),0)))))</f>
        <v>0</v>
      </c>
      <c r="P245" s="16">
        <f>IF(A245&lt;(Støtteark!$H$4-5),0,B245)</f>
        <v>0</v>
      </c>
    </row>
    <row r="246" spans="1:16" x14ac:dyDescent="0.2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44"/>
      <c r="L246" s="16">
        <f t="shared" si="10"/>
        <v>0</v>
      </c>
      <c r="M246" s="16">
        <f t="shared" si="11"/>
        <v>0</v>
      </c>
      <c r="N246" s="16">
        <f t="shared" si="12"/>
        <v>0</v>
      </c>
      <c r="O246" s="16">
        <f>IF(E246&lt;1,0,IF(A246&lt;(Støtteark!$H$4-5),0,(IF(H246="Utførelse",(L246+M246),IF(H246="Fagkontroll",(N246),0)))))</f>
        <v>0</v>
      </c>
      <c r="P246" s="16">
        <f>IF(A246&lt;(Støtteark!$H$4-5),0,B246)</f>
        <v>0</v>
      </c>
    </row>
    <row r="247" spans="1:16" x14ac:dyDescent="0.2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44"/>
      <c r="L247" s="16">
        <f t="shared" si="10"/>
        <v>0</v>
      </c>
      <c r="M247" s="16">
        <f t="shared" si="11"/>
        <v>0</v>
      </c>
      <c r="N247" s="16">
        <f t="shared" si="12"/>
        <v>0</v>
      </c>
      <c r="O247" s="16">
        <f>IF(E247&lt;1,0,IF(A247&lt;(Støtteark!$H$4-5),0,(IF(H247="Utførelse",(L247+M247),IF(H247="Fagkontroll",(N247),0)))))</f>
        <v>0</v>
      </c>
      <c r="P247" s="16">
        <f>IF(A247&lt;(Støtteark!$H$4-5),0,B247)</f>
        <v>0</v>
      </c>
    </row>
    <row r="248" spans="1:16" x14ac:dyDescent="0.2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44"/>
      <c r="L248" s="16">
        <f t="shared" si="10"/>
        <v>0</v>
      </c>
      <c r="M248" s="16">
        <f t="shared" si="11"/>
        <v>0</v>
      </c>
      <c r="N248" s="16">
        <f t="shared" si="12"/>
        <v>0</v>
      </c>
      <c r="O248" s="16">
        <f>IF(E248&lt;1,0,IF(A248&lt;(Støtteark!$H$4-5),0,(IF(H248="Utførelse",(L248+M248),IF(H248="Fagkontroll",(N248),0)))))</f>
        <v>0</v>
      </c>
      <c r="P248" s="16">
        <f>IF(A248&lt;(Støtteark!$H$4-5),0,B248)</f>
        <v>0</v>
      </c>
    </row>
    <row r="249" spans="1:16" x14ac:dyDescent="0.2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44"/>
      <c r="L249" s="16">
        <f t="shared" si="10"/>
        <v>0</v>
      </c>
      <c r="M249" s="16">
        <f t="shared" si="11"/>
        <v>0</v>
      </c>
      <c r="N249" s="16">
        <f t="shared" si="12"/>
        <v>0</v>
      </c>
      <c r="O249" s="16">
        <f>IF(E249&lt;1,0,IF(A249&lt;(Støtteark!$H$4-5),0,(IF(H249="Utførelse",(L249+M249),IF(H249="Fagkontroll",(N249),0)))))</f>
        <v>0</v>
      </c>
      <c r="P249" s="16">
        <f>IF(A249&lt;(Støtteark!$H$4-5),0,B249)</f>
        <v>0</v>
      </c>
    </row>
    <row r="250" spans="1:16" x14ac:dyDescent="0.2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44"/>
      <c r="L250" s="16">
        <f t="shared" si="10"/>
        <v>0</v>
      </c>
      <c r="M250" s="16">
        <f t="shared" si="11"/>
        <v>0</v>
      </c>
      <c r="N250" s="16">
        <f t="shared" si="12"/>
        <v>0</v>
      </c>
      <c r="O250" s="16">
        <f>IF(E250&lt;1,0,IF(A250&lt;(Støtteark!$H$4-5),0,(IF(H250="Utførelse",(L250+M250),IF(H250="Fagkontroll",(N250),0)))))</f>
        <v>0</v>
      </c>
      <c r="P250" s="16">
        <f>IF(A250&lt;(Støtteark!$H$4-5),0,B250)</f>
        <v>0</v>
      </c>
    </row>
    <row r="251" spans="1:16" x14ac:dyDescent="0.2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44"/>
      <c r="L251" s="16">
        <f t="shared" si="10"/>
        <v>0</v>
      </c>
      <c r="M251" s="16">
        <f t="shared" si="11"/>
        <v>0</v>
      </c>
      <c r="N251" s="16">
        <f t="shared" si="12"/>
        <v>0</v>
      </c>
      <c r="O251" s="16">
        <f>IF(E251&lt;1,0,IF(A251&lt;(Støtteark!$H$4-5),0,(IF(H251="Utførelse",(L251+M251),IF(H251="Fagkontroll",(N251),0)))))</f>
        <v>0</v>
      </c>
      <c r="P251" s="16">
        <f>IF(A251&lt;(Støtteark!$H$4-5),0,B251)</f>
        <v>0</v>
      </c>
    </row>
    <row r="252" spans="1:16" x14ac:dyDescent="0.2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44"/>
      <c r="L252" s="16">
        <f t="shared" si="10"/>
        <v>0</v>
      </c>
      <c r="M252" s="16">
        <f t="shared" si="11"/>
        <v>0</v>
      </c>
      <c r="N252" s="16">
        <f t="shared" si="12"/>
        <v>0</v>
      </c>
      <c r="O252" s="16">
        <f>IF(E252&lt;1,0,IF(A252&lt;(Støtteark!$H$4-5),0,(IF(H252="Utførelse",(L252+M252),IF(H252="Fagkontroll",(N252),0)))))</f>
        <v>0</v>
      </c>
      <c r="P252" s="16">
        <f>IF(A252&lt;(Støtteark!$H$4-5),0,B252)</f>
        <v>0</v>
      </c>
    </row>
    <row r="253" spans="1:16" x14ac:dyDescent="0.2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44"/>
      <c r="L253" s="16">
        <f t="shared" si="10"/>
        <v>0</v>
      </c>
      <c r="M253" s="16">
        <f t="shared" si="11"/>
        <v>0</v>
      </c>
      <c r="N253" s="16">
        <f t="shared" si="12"/>
        <v>0</v>
      </c>
      <c r="O253" s="16">
        <f>IF(E253&lt;1,0,IF(A253&lt;(Støtteark!$H$4-5),0,(IF(H253="Utførelse",(L253+M253),IF(H253="Fagkontroll",(N253),0)))))</f>
        <v>0</v>
      </c>
      <c r="P253" s="16">
        <f>IF(A253&lt;(Støtteark!$H$4-5),0,B253)</f>
        <v>0</v>
      </c>
    </row>
    <row r="254" spans="1:16" x14ac:dyDescent="0.2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44"/>
      <c r="L254" s="16">
        <f t="shared" si="10"/>
        <v>0</v>
      </c>
      <c r="M254" s="16">
        <f t="shared" si="11"/>
        <v>0</v>
      </c>
      <c r="N254" s="16">
        <f t="shared" si="12"/>
        <v>0</v>
      </c>
      <c r="O254" s="16">
        <f>IF(E254&lt;1,0,IF(A254&lt;(Støtteark!$H$4-5),0,(IF(H254="Utførelse",(L254+M254),IF(H254="Fagkontroll",(N254),0)))))</f>
        <v>0</v>
      </c>
      <c r="P254" s="16">
        <f>IF(A254&lt;(Støtteark!$H$4-5),0,B254)</f>
        <v>0</v>
      </c>
    </row>
    <row r="255" spans="1:16" x14ac:dyDescent="0.2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44"/>
      <c r="L255" s="16">
        <f t="shared" si="10"/>
        <v>0</v>
      </c>
      <c r="M255" s="16">
        <f t="shared" si="11"/>
        <v>0</v>
      </c>
      <c r="N255" s="16">
        <f t="shared" si="12"/>
        <v>0</v>
      </c>
      <c r="O255" s="16">
        <f>IF(E255&lt;1,0,IF(A255&lt;(Støtteark!$H$4-5),0,(IF(H255="Utførelse",(L255+M255),IF(H255="Fagkontroll",(N255),0)))))</f>
        <v>0</v>
      </c>
      <c r="P255" s="16">
        <f>IF(A255&lt;(Støtteark!$H$4-5),0,B255)</f>
        <v>0</v>
      </c>
    </row>
    <row r="256" spans="1:16" x14ac:dyDescent="0.2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44"/>
      <c r="L256" s="16">
        <f t="shared" si="10"/>
        <v>0</v>
      </c>
      <c r="M256" s="16">
        <f t="shared" si="11"/>
        <v>0</v>
      </c>
      <c r="N256" s="16">
        <f t="shared" si="12"/>
        <v>0</v>
      </c>
      <c r="O256" s="16">
        <f>IF(E256&lt;1,0,IF(A256&lt;(Støtteark!$H$4-5),0,(IF(H256="Utførelse",(L256+M256),IF(H256="Fagkontroll",(N256),0)))))</f>
        <v>0</v>
      </c>
      <c r="P256" s="16">
        <f>IF(A256&lt;(Støtteark!$H$4-5),0,B256)</f>
        <v>0</v>
      </c>
    </row>
    <row r="257" spans="1:16" x14ac:dyDescent="0.2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44"/>
      <c r="L257" s="16">
        <f t="shared" si="10"/>
        <v>0</v>
      </c>
      <c r="M257" s="16">
        <f t="shared" si="11"/>
        <v>0</v>
      </c>
      <c r="N257" s="16">
        <f t="shared" si="12"/>
        <v>0</v>
      </c>
      <c r="O257" s="16">
        <f>IF(E257&lt;1,0,IF(A257&lt;(Støtteark!$H$4-5),0,(IF(H257="Utførelse",(L257+M257),IF(H257="Fagkontroll",(N257),0)))))</f>
        <v>0</v>
      </c>
      <c r="P257" s="16">
        <f>IF(A257&lt;(Støtteark!$H$4-5),0,B257)</f>
        <v>0</v>
      </c>
    </row>
    <row r="258" spans="1:16" x14ac:dyDescent="0.2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44"/>
      <c r="L258" s="16">
        <f t="shared" si="10"/>
        <v>0</v>
      </c>
      <c r="M258" s="16">
        <f t="shared" si="11"/>
        <v>0</v>
      </c>
      <c r="N258" s="16">
        <f t="shared" si="12"/>
        <v>0</v>
      </c>
      <c r="O258" s="16">
        <f>IF(E258&lt;1,0,IF(A258&lt;(Støtteark!$H$4-5),0,(IF(H258="Utførelse",(L258+M258),IF(H258="Fagkontroll",(N258),0)))))</f>
        <v>0</v>
      </c>
      <c r="P258" s="16">
        <f>IF(A258&lt;(Støtteark!$H$4-5),0,B258)</f>
        <v>0</v>
      </c>
    </row>
    <row r="259" spans="1:16" x14ac:dyDescent="0.2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44"/>
      <c r="L259" s="16">
        <f t="shared" si="10"/>
        <v>0</v>
      </c>
      <c r="M259" s="16">
        <f t="shared" si="11"/>
        <v>0</v>
      </c>
      <c r="N259" s="16">
        <f t="shared" si="12"/>
        <v>0</v>
      </c>
      <c r="O259" s="16">
        <f>IF(E259&lt;1,0,IF(A259&lt;(Støtteark!$H$4-5),0,(IF(H259="Utførelse",(L259+M259),IF(H259="Fagkontroll",(N259),0)))))</f>
        <v>0</v>
      </c>
      <c r="P259" s="16">
        <f>IF(A259&lt;(Støtteark!$H$4-5),0,B259)</f>
        <v>0</v>
      </c>
    </row>
    <row r="260" spans="1:16" x14ac:dyDescent="0.2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44"/>
      <c r="L260" s="16">
        <f t="shared" si="10"/>
        <v>0</v>
      </c>
      <c r="M260" s="16">
        <f t="shared" si="11"/>
        <v>0</v>
      </c>
      <c r="N260" s="16">
        <f t="shared" si="12"/>
        <v>0</v>
      </c>
      <c r="O260" s="16">
        <f>IF(E260&lt;1,0,IF(A260&lt;(Støtteark!$H$4-5),0,(IF(H260="Utførelse",(L260+M260),IF(H260="Fagkontroll",(N260),0)))))</f>
        <v>0</v>
      </c>
      <c r="P260" s="16">
        <f>IF(A260&lt;(Støtteark!$H$4-5),0,B260)</f>
        <v>0</v>
      </c>
    </row>
    <row r="261" spans="1:16" x14ac:dyDescent="0.2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44"/>
      <c r="L261" s="16">
        <f t="shared" si="10"/>
        <v>0</v>
      </c>
      <c r="M261" s="16">
        <f t="shared" si="11"/>
        <v>0</v>
      </c>
      <c r="N261" s="16">
        <f t="shared" si="12"/>
        <v>0</v>
      </c>
      <c r="O261" s="16">
        <f>IF(E261&lt;1,0,IF(A261&lt;(Støtteark!$H$4-5),0,(IF(H261="Utførelse",(L261+M261),IF(H261="Fagkontroll",(N261),0)))))</f>
        <v>0</v>
      </c>
      <c r="P261" s="16">
        <f>IF(A261&lt;(Støtteark!$H$4-5),0,B261)</f>
        <v>0</v>
      </c>
    </row>
    <row r="262" spans="1:16" x14ac:dyDescent="0.2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44"/>
      <c r="L262" s="16">
        <f t="shared" si="10"/>
        <v>0</v>
      </c>
      <c r="M262" s="16">
        <f t="shared" si="11"/>
        <v>0</v>
      </c>
      <c r="N262" s="16">
        <f t="shared" si="12"/>
        <v>0</v>
      </c>
      <c r="O262" s="16">
        <f>IF(E262&lt;1,0,IF(A262&lt;(Støtteark!$H$4-5),0,(IF(H262="Utførelse",(L262+M262),IF(H262="Fagkontroll",(N262),0)))))</f>
        <v>0</v>
      </c>
      <c r="P262" s="16">
        <f>IF(A262&lt;(Støtteark!$H$4-5),0,B262)</f>
        <v>0</v>
      </c>
    </row>
    <row r="263" spans="1:16" x14ac:dyDescent="0.2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44"/>
      <c r="L263" s="16">
        <f t="shared" si="10"/>
        <v>0</v>
      </c>
      <c r="M263" s="16">
        <f t="shared" si="11"/>
        <v>0</v>
      </c>
      <c r="N263" s="16">
        <f t="shared" si="12"/>
        <v>0</v>
      </c>
      <c r="O263" s="16">
        <f>IF(E263&lt;1,0,IF(A263&lt;(Støtteark!$H$4-5),0,(IF(H263="Utførelse",(L263+M263),IF(H263="Fagkontroll",(N263),0)))))</f>
        <v>0</v>
      </c>
      <c r="P263" s="16">
        <f>IF(A263&lt;(Støtteark!$H$4-5),0,B263)</f>
        <v>0</v>
      </c>
    </row>
    <row r="264" spans="1:16" x14ac:dyDescent="0.2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44"/>
      <c r="L264" s="16">
        <f t="shared" si="10"/>
        <v>0</v>
      </c>
      <c r="M264" s="16">
        <f t="shared" si="11"/>
        <v>0</v>
      </c>
      <c r="N264" s="16">
        <f t="shared" si="12"/>
        <v>0</v>
      </c>
      <c r="O264" s="16">
        <f>IF(E264&lt;1,0,IF(A264&lt;(Støtteark!$H$4-5),0,(IF(H264="Utførelse",(L264+M264),IF(H264="Fagkontroll",(N264),0)))))</f>
        <v>0</v>
      </c>
      <c r="P264" s="16">
        <f>IF(A264&lt;(Støtteark!$H$4-5),0,B264)</f>
        <v>0</v>
      </c>
    </row>
    <row r="265" spans="1:16" x14ac:dyDescent="0.2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44"/>
      <c r="L265" s="16">
        <f t="shared" si="10"/>
        <v>0</v>
      </c>
      <c r="M265" s="16">
        <f t="shared" si="11"/>
        <v>0</v>
      </c>
      <c r="N265" s="16">
        <f t="shared" si="12"/>
        <v>0</v>
      </c>
      <c r="O265" s="16">
        <f>IF(E265&lt;1,0,IF(A265&lt;(Støtteark!$H$4-5),0,(IF(H265="Utførelse",(L265+M265),IF(H265="Fagkontroll",(N265),0)))))</f>
        <v>0</v>
      </c>
      <c r="P265" s="16">
        <f>IF(A265&lt;(Støtteark!$H$4-5),0,B265)</f>
        <v>0</v>
      </c>
    </row>
    <row r="266" spans="1:16" x14ac:dyDescent="0.2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44"/>
      <c r="L266" s="16">
        <f t="shared" si="10"/>
        <v>0</v>
      </c>
      <c r="M266" s="16">
        <f t="shared" si="11"/>
        <v>0</v>
      </c>
      <c r="N266" s="16">
        <f t="shared" si="12"/>
        <v>0</v>
      </c>
      <c r="O266" s="16">
        <f>IF(E266&lt;1,0,IF(A266&lt;(Støtteark!$H$4-5),0,(IF(H266="Utførelse",(L266+M266),IF(H266="Fagkontroll",(N266),0)))))</f>
        <v>0</v>
      </c>
      <c r="P266" s="16">
        <f>IF(A266&lt;(Støtteark!$H$4-5),0,B266)</f>
        <v>0</v>
      </c>
    </row>
    <row r="267" spans="1:16" x14ac:dyDescent="0.2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44"/>
      <c r="L267" s="16">
        <f t="shared" si="10"/>
        <v>0</v>
      </c>
      <c r="M267" s="16">
        <f t="shared" si="11"/>
        <v>0</v>
      </c>
      <c r="N267" s="16">
        <f t="shared" si="12"/>
        <v>0</v>
      </c>
      <c r="O267" s="16">
        <f>IF(E267&lt;1,0,IF(A267&lt;(Støtteark!$H$4-5),0,(IF(H267="Utførelse",(L267+M267),IF(H267="Fagkontroll",(N267),0)))))</f>
        <v>0</v>
      </c>
      <c r="P267" s="16">
        <f>IF(A267&lt;(Støtteark!$H$4-5),0,B267)</f>
        <v>0</v>
      </c>
    </row>
    <row r="268" spans="1:16" x14ac:dyDescent="0.2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44"/>
      <c r="L268" s="16">
        <f t="shared" si="10"/>
        <v>0</v>
      </c>
      <c r="M268" s="16">
        <f t="shared" si="11"/>
        <v>0</v>
      </c>
      <c r="N268" s="16">
        <f t="shared" si="12"/>
        <v>0</v>
      </c>
      <c r="O268" s="16">
        <f>IF(E268&lt;1,0,IF(A268&lt;(Støtteark!$H$4-5),0,(IF(H268="Utførelse",(L268+M268),IF(H268="Fagkontroll",(N268),0)))))</f>
        <v>0</v>
      </c>
      <c r="P268" s="16">
        <f>IF(A268&lt;(Støtteark!$H$4-5),0,B268)</f>
        <v>0</v>
      </c>
    </row>
    <row r="269" spans="1:16" x14ac:dyDescent="0.2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44"/>
      <c r="L269" s="16">
        <f t="shared" si="10"/>
        <v>0</v>
      </c>
      <c r="M269" s="16">
        <f t="shared" si="11"/>
        <v>0</v>
      </c>
      <c r="N269" s="16">
        <f t="shared" si="12"/>
        <v>0</v>
      </c>
      <c r="O269" s="16">
        <f>IF(E269&lt;1,0,IF(A269&lt;(Støtteark!$H$4-5),0,(IF(H269="Utførelse",(L269+M269),IF(H269="Fagkontroll",(N269),0)))))</f>
        <v>0</v>
      </c>
      <c r="P269" s="16">
        <f>IF(A269&lt;(Støtteark!$H$4-5),0,B269)</f>
        <v>0</v>
      </c>
    </row>
    <row r="270" spans="1:16" x14ac:dyDescent="0.2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44"/>
      <c r="L270" s="16">
        <f t="shared" ref="L270:L333" si="13">IF(E270&lt;1,0,IF(H270="Utførelse",IF(G270="Tekniske planer",B270,0),0))</f>
        <v>0</v>
      </c>
      <c r="M270" s="16">
        <f t="shared" ref="M270:M333" si="14">IF(E270&lt;1,0,IF(H270="Utførelse",IF(G270="Revurdering",B270,0),0))</f>
        <v>0</v>
      </c>
      <c r="N270" s="16">
        <f t="shared" ref="N270:N333" si="15">IF(L270+M270&gt;0,0,B270)</f>
        <v>0</v>
      </c>
      <c r="O270" s="16">
        <f>IF(E270&lt;1,0,IF(A270&lt;(Støtteark!$H$4-5),0,(IF(H270="Utførelse",(L270+M270),IF(H270="Fagkontroll",(N270),0)))))</f>
        <v>0</v>
      </c>
      <c r="P270" s="16">
        <f>IF(A270&lt;(Støtteark!$H$4-5),0,B270)</f>
        <v>0</v>
      </c>
    </row>
    <row r="271" spans="1:16" x14ac:dyDescent="0.2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44"/>
      <c r="L271" s="16">
        <f t="shared" si="13"/>
        <v>0</v>
      </c>
      <c r="M271" s="16">
        <f t="shared" si="14"/>
        <v>0</v>
      </c>
      <c r="N271" s="16">
        <f t="shared" si="15"/>
        <v>0</v>
      </c>
      <c r="O271" s="16">
        <f>IF(E271&lt;1,0,IF(A271&lt;(Støtteark!$H$4-5),0,(IF(H271="Utførelse",(L271+M271),IF(H271="Fagkontroll",(N271),0)))))</f>
        <v>0</v>
      </c>
      <c r="P271" s="16">
        <f>IF(A271&lt;(Støtteark!$H$4-5),0,B271)</f>
        <v>0</v>
      </c>
    </row>
    <row r="272" spans="1:16" x14ac:dyDescent="0.2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44"/>
      <c r="L272" s="16">
        <f t="shared" si="13"/>
        <v>0</v>
      </c>
      <c r="M272" s="16">
        <f t="shared" si="14"/>
        <v>0</v>
      </c>
      <c r="N272" s="16">
        <f t="shared" si="15"/>
        <v>0</v>
      </c>
      <c r="O272" s="16">
        <f>IF(E272&lt;1,0,IF(A272&lt;(Støtteark!$H$4-5),0,(IF(H272="Utførelse",(L272+M272),IF(H272="Fagkontroll",(N272),0)))))</f>
        <v>0</v>
      </c>
      <c r="P272" s="16">
        <f>IF(A272&lt;(Støtteark!$H$4-5),0,B272)</f>
        <v>0</v>
      </c>
    </row>
    <row r="273" spans="1:16" x14ac:dyDescent="0.2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44"/>
      <c r="L273" s="16">
        <f t="shared" si="13"/>
        <v>0</v>
      </c>
      <c r="M273" s="16">
        <f t="shared" si="14"/>
        <v>0</v>
      </c>
      <c r="N273" s="16">
        <f t="shared" si="15"/>
        <v>0</v>
      </c>
      <c r="O273" s="16">
        <f>IF(E273&lt;1,0,IF(A273&lt;(Støtteark!$H$4-5),0,(IF(H273="Utførelse",(L273+M273),IF(H273="Fagkontroll",(N273),0)))))</f>
        <v>0</v>
      </c>
      <c r="P273" s="16">
        <f>IF(A273&lt;(Støtteark!$H$4-5),0,B273)</f>
        <v>0</v>
      </c>
    </row>
    <row r="274" spans="1:16" x14ac:dyDescent="0.2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44"/>
      <c r="L274" s="16">
        <f t="shared" si="13"/>
        <v>0</v>
      </c>
      <c r="M274" s="16">
        <f t="shared" si="14"/>
        <v>0</v>
      </c>
      <c r="N274" s="16">
        <f t="shared" si="15"/>
        <v>0</v>
      </c>
      <c r="O274" s="16">
        <f>IF(E274&lt;1,0,IF(A274&lt;(Støtteark!$H$4-5),0,(IF(H274="Utførelse",(L274+M274),IF(H274="Fagkontroll",(N274),0)))))</f>
        <v>0</v>
      </c>
      <c r="P274" s="16">
        <f>IF(A274&lt;(Støtteark!$H$4-5),0,B274)</f>
        <v>0</v>
      </c>
    </row>
    <row r="275" spans="1:16" x14ac:dyDescent="0.2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44"/>
      <c r="L275" s="16">
        <f t="shared" si="13"/>
        <v>0</v>
      </c>
      <c r="M275" s="16">
        <f t="shared" si="14"/>
        <v>0</v>
      </c>
      <c r="N275" s="16">
        <f t="shared" si="15"/>
        <v>0</v>
      </c>
      <c r="O275" s="16">
        <f>IF(E275&lt;1,0,IF(A275&lt;(Støtteark!$H$4-5),0,(IF(H275="Utførelse",(L275+M275),IF(H275="Fagkontroll",(N275),0)))))</f>
        <v>0</v>
      </c>
      <c r="P275" s="16">
        <f>IF(A275&lt;(Støtteark!$H$4-5),0,B275)</f>
        <v>0</v>
      </c>
    </row>
    <row r="276" spans="1:16" x14ac:dyDescent="0.2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44"/>
      <c r="L276" s="16">
        <f t="shared" si="13"/>
        <v>0</v>
      </c>
      <c r="M276" s="16">
        <f t="shared" si="14"/>
        <v>0</v>
      </c>
      <c r="N276" s="16">
        <f t="shared" si="15"/>
        <v>0</v>
      </c>
      <c r="O276" s="16">
        <f>IF(E276&lt;1,0,IF(A276&lt;(Støtteark!$H$4-5),0,(IF(H276="Utførelse",(L276+M276),IF(H276="Fagkontroll",(N276),0)))))</f>
        <v>0</v>
      </c>
      <c r="P276" s="16">
        <f>IF(A276&lt;(Støtteark!$H$4-5),0,B276)</f>
        <v>0</v>
      </c>
    </row>
    <row r="277" spans="1:16" x14ac:dyDescent="0.2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44"/>
      <c r="L277" s="16">
        <f t="shared" si="13"/>
        <v>0</v>
      </c>
      <c r="M277" s="16">
        <f t="shared" si="14"/>
        <v>0</v>
      </c>
      <c r="N277" s="16">
        <f t="shared" si="15"/>
        <v>0</v>
      </c>
      <c r="O277" s="16">
        <f>IF(E277&lt;1,0,IF(A277&lt;(Støtteark!$H$4-5),0,(IF(H277="Utførelse",(L277+M277),IF(H277="Fagkontroll",(N277),0)))))</f>
        <v>0</v>
      </c>
      <c r="P277" s="16">
        <f>IF(A277&lt;(Støtteark!$H$4-5),0,B277)</f>
        <v>0</v>
      </c>
    </row>
    <row r="278" spans="1:16" x14ac:dyDescent="0.2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44"/>
      <c r="L278" s="16">
        <f t="shared" si="13"/>
        <v>0</v>
      </c>
      <c r="M278" s="16">
        <f t="shared" si="14"/>
        <v>0</v>
      </c>
      <c r="N278" s="16">
        <f t="shared" si="15"/>
        <v>0</v>
      </c>
      <c r="O278" s="16">
        <f>IF(E278&lt;1,0,IF(A278&lt;(Støtteark!$H$4-5),0,(IF(H278="Utførelse",(L278+M278),IF(H278="Fagkontroll",(N278),0)))))</f>
        <v>0</v>
      </c>
      <c r="P278" s="16">
        <f>IF(A278&lt;(Støtteark!$H$4-5),0,B278)</f>
        <v>0</v>
      </c>
    </row>
    <row r="279" spans="1:16" x14ac:dyDescent="0.2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44"/>
      <c r="L279" s="16">
        <f t="shared" si="13"/>
        <v>0</v>
      </c>
      <c r="M279" s="16">
        <f t="shared" si="14"/>
        <v>0</v>
      </c>
      <c r="N279" s="16">
        <f t="shared" si="15"/>
        <v>0</v>
      </c>
      <c r="O279" s="16">
        <f>IF(E279&lt;1,0,IF(A279&lt;(Støtteark!$H$4-5),0,(IF(H279="Utførelse",(L279+M279),IF(H279="Fagkontroll",(N279),0)))))</f>
        <v>0</v>
      </c>
      <c r="P279" s="16">
        <f>IF(A279&lt;(Støtteark!$H$4-5),0,B279)</f>
        <v>0</v>
      </c>
    </row>
    <row r="280" spans="1:16" x14ac:dyDescent="0.2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44"/>
      <c r="L280" s="16">
        <f t="shared" si="13"/>
        <v>0</v>
      </c>
      <c r="M280" s="16">
        <f t="shared" si="14"/>
        <v>0</v>
      </c>
      <c r="N280" s="16">
        <f t="shared" si="15"/>
        <v>0</v>
      </c>
      <c r="O280" s="16">
        <f>IF(E280&lt;1,0,IF(A280&lt;(Støtteark!$H$4-5),0,(IF(H280="Utførelse",(L280+M280),IF(H280="Fagkontroll",(N280),0)))))</f>
        <v>0</v>
      </c>
      <c r="P280" s="16">
        <f>IF(A280&lt;(Støtteark!$H$4-5),0,B280)</f>
        <v>0</v>
      </c>
    </row>
    <row r="281" spans="1:16" x14ac:dyDescent="0.2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44"/>
      <c r="L281" s="16">
        <f t="shared" si="13"/>
        <v>0</v>
      </c>
      <c r="M281" s="16">
        <f t="shared" si="14"/>
        <v>0</v>
      </c>
      <c r="N281" s="16">
        <f t="shared" si="15"/>
        <v>0</v>
      </c>
      <c r="O281" s="16">
        <f>IF(E281&lt;1,0,IF(A281&lt;(Støtteark!$H$4-5),0,(IF(H281="Utførelse",(L281+M281),IF(H281="Fagkontroll",(N281),0)))))</f>
        <v>0</v>
      </c>
      <c r="P281" s="16">
        <f>IF(A281&lt;(Støtteark!$H$4-5),0,B281)</f>
        <v>0</v>
      </c>
    </row>
    <row r="282" spans="1:16" x14ac:dyDescent="0.2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44"/>
      <c r="L282" s="16">
        <f t="shared" si="13"/>
        <v>0</v>
      </c>
      <c r="M282" s="16">
        <f t="shared" si="14"/>
        <v>0</v>
      </c>
      <c r="N282" s="16">
        <f t="shared" si="15"/>
        <v>0</v>
      </c>
      <c r="O282" s="16">
        <f>IF(E282&lt;1,0,IF(A282&lt;(Støtteark!$H$4-5),0,(IF(H282="Utførelse",(L282+M282),IF(H282="Fagkontroll",(N282),0)))))</f>
        <v>0</v>
      </c>
      <c r="P282" s="16">
        <f>IF(A282&lt;(Støtteark!$H$4-5),0,B282)</f>
        <v>0</v>
      </c>
    </row>
    <row r="283" spans="1:16" x14ac:dyDescent="0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44"/>
      <c r="L283" s="16">
        <f t="shared" si="13"/>
        <v>0</v>
      </c>
      <c r="M283" s="16">
        <f t="shared" si="14"/>
        <v>0</v>
      </c>
      <c r="N283" s="16">
        <f t="shared" si="15"/>
        <v>0</v>
      </c>
      <c r="O283" s="16">
        <f>IF(E283&lt;1,0,IF(A283&lt;(Støtteark!$H$4-5),0,(IF(H283="Utførelse",(L283+M283),IF(H283="Fagkontroll",(N283),0)))))</f>
        <v>0</v>
      </c>
      <c r="P283" s="16">
        <f>IF(A283&lt;(Støtteark!$H$4-5),0,B283)</f>
        <v>0</v>
      </c>
    </row>
    <row r="284" spans="1:16" x14ac:dyDescent="0.2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44"/>
      <c r="L284" s="16">
        <f t="shared" si="13"/>
        <v>0</v>
      </c>
      <c r="M284" s="16">
        <f t="shared" si="14"/>
        <v>0</v>
      </c>
      <c r="N284" s="16">
        <f t="shared" si="15"/>
        <v>0</v>
      </c>
      <c r="O284" s="16">
        <f>IF(E284&lt;1,0,IF(A284&lt;(Støtteark!$H$4-5),0,(IF(H284="Utførelse",(L284+M284),IF(H284="Fagkontroll",(N284),0)))))</f>
        <v>0</v>
      </c>
      <c r="P284" s="16">
        <f>IF(A284&lt;(Støtteark!$H$4-5),0,B284)</f>
        <v>0</v>
      </c>
    </row>
    <row r="285" spans="1:16" x14ac:dyDescent="0.2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44"/>
      <c r="L285" s="16">
        <f t="shared" si="13"/>
        <v>0</v>
      </c>
      <c r="M285" s="16">
        <f t="shared" si="14"/>
        <v>0</v>
      </c>
      <c r="N285" s="16">
        <f t="shared" si="15"/>
        <v>0</v>
      </c>
      <c r="O285" s="16">
        <f>IF(E285&lt;1,0,IF(A285&lt;(Støtteark!$H$4-5),0,(IF(H285="Utførelse",(L285+M285),IF(H285="Fagkontroll",(N285),0)))))</f>
        <v>0</v>
      </c>
      <c r="P285" s="16">
        <f>IF(A285&lt;(Støtteark!$H$4-5),0,B285)</f>
        <v>0</v>
      </c>
    </row>
    <row r="286" spans="1:16" x14ac:dyDescent="0.2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44"/>
      <c r="L286" s="16">
        <f t="shared" si="13"/>
        <v>0</v>
      </c>
      <c r="M286" s="16">
        <f t="shared" si="14"/>
        <v>0</v>
      </c>
      <c r="N286" s="16">
        <f t="shared" si="15"/>
        <v>0</v>
      </c>
      <c r="O286" s="16">
        <f>IF(E286&lt;1,0,IF(A286&lt;(Støtteark!$H$4-5),0,(IF(H286="Utførelse",(L286+M286),IF(H286="Fagkontroll",(N286),0)))))</f>
        <v>0</v>
      </c>
      <c r="P286" s="16">
        <f>IF(A286&lt;(Støtteark!$H$4-5),0,B286)</f>
        <v>0</v>
      </c>
    </row>
    <row r="287" spans="1:16" x14ac:dyDescent="0.2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44"/>
      <c r="L287" s="16">
        <f t="shared" si="13"/>
        <v>0</v>
      </c>
      <c r="M287" s="16">
        <f t="shared" si="14"/>
        <v>0</v>
      </c>
      <c r="N287" s="16">
        <f t="shared" si="15"/>
        <v>0</v>
      </c>
      <c r="O287" s="16">
        <f>IF(E287&lt;1,0,IF(A287&lt;(Støtteark!$H$4-5),0,(IF(H287="Utførelse",(L287+M287),IF(H287="Fagkontroll",(N287),0)))))</f>
        <v>0</v>
      </c>
      <c r="P287" s="16">
        <f>IF(A287&lt;(Støtteark!$H$4-5),0,B287)</f>
        <v>0</v>
      </c>
    </row>
    <row r="288" spans="1:16" x14ac:dyDescent="0.2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44"/>
      <c r="L288" s="16">
        <f t="shared" si="13"/>
        <v>0</v>
      </c>
      <c r="M288" s="16">
        <f t="shared" si="14"/>
        <v>0</v>
      </c>
      <c r="N288" s="16">
        <f t="shared" si="15"/>
        <v>0</v>
      </c>
      <c r="O288" s="16">
        <f>IF(E288&lt;1,0,IF(A288&lt;(Støtteark!$H$4-5),0,(IF(H288="Utførelse",(L288+M288),IF(H288="Fagkontroll",(N288),0)))))</f>
        <v>0</v>
      </c>
      <c r="P288" s="16">
        <f>IF(A288&lt;(Støtteark!$H$4-5),0,B288)</f>
        <v>0</v>
      </c>
    </row>
    <row r="289" spans="1:16" x14ac:dyDescent="0.2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44"/>
      <c r="L289" s="16">
        <f t="shared" si="13"/>
        <v>0</v>
      </c>
      <c r="M289" s="16">
        <f t="shared" si="14"/>
        <v>0</v>
      </c>
      <c r="N289" s="16">
        <f t="shared" si="15"/>
        <v>0</v>
      </c>
      <c r="O289" s="16">
        <f>IF(E289&lt;1,0,IF(A289&lt;(Støtteark!$H$4-5),0,(IF(H289="Utførelse",(L289+M289),IF(H289="Fagkontroll",(N289),0)))))</f>
        <v>0</v>
      </c>
      <c r="P289" s="16">
        <f>IF(A289&lt;(Støtteark!$H$4-5),0,B289)</f>
        <v>0</v>
      </c>
    </row>
    <row r="290" spans="1:16" x14ac:dyDescent="0.2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44"/>
      <c r="L290" s="16">
        <f t="shared" si="13"/>
        <v>0</v>
      </c>
      <c r="M290" s="16">
        <f t="shared" si="14"/>
        <v>0</v>
      </c>
      <c r="N290" s="16">
        <f t="shared" si="15"/>
        <v>0</v>
      </c>
      <c r="O290" s="16">
        <f>IF(E290&lt;1,0,IF(A290&lt;(Støtteark!$H$4-5),0,(IF(H290="Utførelse",(L290+M290),IF(H290="Fagkontroll",(N290),0)))))</f>
        <v>0</v>
      </c>
      <c r="P290" s="16">
        <f>IF(A290&lt;(Støtteark!$H$4-5),0,B290)</f>
        <v>0</v>
      </c>
    </row>
    <row r="291" spans="1:16" x14ac:dyDescent="0.2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44"/>
      <c r="L291" s="16">
        <f t="shared" si="13"/>
        <v>0</v>
      </c>
      <c r="M291" s="16">
        <f t="shared" si="14"/>
        <v>0</v>
      </c>
      <c r="N291" s="16">
        <f t="shared" si="15"/>
        <v>0</v>
      </c>
      <c r="O291" s="16">
        <f>IF(E291&lt;1,0,IF(A291&lt;(Støtteark!$H$4-5),0,(IF(H291="Utførelse",(L291+M291),IF(H291="Fagkontroll",(N291),0)))))</f>
        <v>0</v>
      </c>
      <c r="P291" s="16">
        <f>IF(A291&lt;(Støtteark!$H$4-5),0,B291)</f>
        <v>0</v>
      </c>
    </row>
    <row r="292" spans="1:16" x14ac:dyDescent="0.2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44"/>
      <c r="L292" s="16">
        <f t="shared" si="13"/>
        <v>0</v>
      </c>
      <c r="M292" s="16">
        <f t="shared" si="14"/>
        <v>0</v>
      </c>
      <c r="N292" s="16">
        <f t="shared" si="15"/>
        <v>0</v>
      </c>
      <c r="O292" s="16">
        <f>IF(E292&lt;1,0,IF(A292&lt;(Støtteark!$H$4-5),0,(IF(H292="Utførelse",(L292+M292),IF(H292="Fagkontroll",(N292),0)))))</f>
        <v>0</v>
      </c>
      <c r="P292" s="16">
        <f>IF(A292&lt;(Støtteark!$H$4-5),0,B292)</f>
        <v>0</v>
      </c>
    </row>
    <row r="293" spans="1:16" x14ac:dyDescent="0.2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44"/>
      <c r="L293" s="16">
        <f t="shared" si="13"/>
        <v>0</v>
      </c>
      <c r="M293" s="16">
        <f t="shared" si="14"/>
        <v>0</v>
      </c>
      <c r="N293" s="16">
        <f t="shared" si="15"/>
        <v>0</v>
      </c>
      <c r="O293" s="16">
        <f>IF(E293&lt;1,0,IF(A293&lt;(Støtteark!$H$4-5),0,(IF(H293="Utførelse",(L293+M293),IF(H293="Fagkontroll",(N293),0)))))</f>
        <v>0</v>
      </c>
      <c r="P293" s="16">
        <f>IF(A293&lt;(Støtteark!$H$4-5),0,B293)</f>
        <v>0</v>
      </c>
    </row>
    <row r="294" spans="1:16" x14ac:dyDescent="0.2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44"/>
      <c r="L294" s="16">
        <f t="shared" si="13"/>
        <v>0</v>
      </c>
      <c r="M294" s="16">
        <f t="shared" si="14"/>
        <v>0</v>
      </c>
      <c r="N294" s="16">
        <f t="shared" si="15"/>
        <v>0</v>
      </c>
      <c r="O294" s="16">
        <f>IF(E294&lt;1,0,IF(A294&lt;(Støtteark!$H$4-5),0,(IF(H294="Utførelse",(L294+M294),IF(H294="Fagkontroll",(N294),0)))))</f>
        <v>0</v>
      </c>
      <c r="P294" s="16">
        <f>IF(A294&lt;(Støtteark!$H$4-5),0,B294)</f>
        <v>0</v>
      </c>
    </row>
    <row r="295" spans="1:16" x14ac:dyDescent="0.2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44"/>
      <c r="L295" s="16">
        <f t="shared" si="13"/>
        <v>0</v>
      </c>
      <c r="M295" s="16">
        <f t="shared" si="14"/>
        <v>0</v>
      </c>
      <c r="N295" s="16">
        <f t="shared" si="15"/>
        <v>0</v>
      </c>
      <c r="O295" s="16">
        <f>IF(E295&lt;1,0,IF(A295&lt;(Støtteark!$H$4-5),0,(IF(H295="Utførelse",(L295+M295),IF(H295="Fagkontroll",(N295),0)))))</f>
        <v>0</v>
      </c>
      <c r="P295" s="16">
        <f>IF(A295&lt;(Støtteark!$H$4-5),0,B295)</f>
        <v>0</v>
      </c>
    </row>
    <row r="296" spans="1:16" x14ac:dyDescent="0.2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44"/>
      <c r="L296" s="16">
        <f t="shared" si="13"/>
        <v>0</v>
      </c>
      <c r="M296" s="16">
        <f t="shared" si="14"/>
        <v>0</v>
      </c>
      <c r="N296" s="16">
        <f t="shared" si="15"/>
        <v>0</v>
      </c>
      <c r="O296" s="16">
        <f>IF(E296&lt;1,0,IF(A296&lt;(Støtteark!$H$4-5),0,(IF(H296="Utførelse",(L296+M296),IF(H296="Fagkontroll",(N296),0)))))</f>
        <v>0</v>
      </c>
      <c r="P296" s="16">
        <f>IF(A296&lt;(Støtteark!$H$4-5),0,B296)</f>
        <v>0</v>
      </c>
    </row>
    <row r="297" spans="1:16" x14ac:dyDescent="0.2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44"/>
      <c r="L297" s="16">
        <f t="shared" si="13"/>
        <v>0</v>
      </c>
      <c r="M297" s="16">
        <f t="shared" si="14"/>
        <v>0</v>
      </c>
      <c r="N297" s="16">
        <f t="shared" si="15"/>
        <v>0</v>
      </c>
      <c r="O297" s="16">
        <f>IF(E297&lt;1,0,IF(A297&lt;(Støtteark!$H$4-5),0,(IF(H297="Utførelse",(L297+M297),IF(H297="Fagkontroll",(N297),0)))))</f>
        <v>0</v>
      </c>
      <c r="P297" s="16">
        <f>IF(A297&lt;(Støtteark!$H$4-5),0,B297)</f>
        <v>0</v>
      </c>
    </row>
    <row r="298" spans="1:16" x14ac:dyDescent="0.2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44"/>
      <c r="L298" s="16">
        <f t="shared" si="13"/>
        <v>0</v>
      </c>
      <c r="M298" s="16">
        <f t="shared" si="14"/>
        <v>0</v>
      </c>
      <c r="N298" s="16">
        <f t="shared" si="15"/>
        <v>0</v>
      </c>
      <c r="O298" s="16">
        <f>IF(E298&lt;1,0,IF(A298&lt;(Støtteark!$H$4-5),0,(IF(H298="Utførelse",(L298+M298),IF(H298="Fagkontroll",(N298),0)))))</f>
        <v>0</v>
      </c>
      <c r="P298" s="16">
        <f>IF(A298&lt;(Støtteark!$H$4-5),0,B298)</f>
        <v>0</v>
      </c>
    </row>
    <row r="299" spans="1:16" x14ac:dyDescent="0.2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44"/>
      <c r="L299" s="16">
        <f t="shared" si="13"/>
        <v>0</v>
      </c>
      <c r="M299" s="16">
        <f t="shared" si="14"/>
        <v>0</v>
      </c>
      <c r="N299" s="16">
        <f t="shared" si="15"/>
        <v>0</v>
      </c>
      <c r="O299" s="16">
        <f>IF(E299&lt;1,0,IF(A299&lt;(Støtteark!$H$4-5),0,(IF(H299="Utførelse",(L299+M299),IF(H299="Fagkontroll",(N299),0)))))</f>
        <v>0</v>
      </c>
      <c r="P299" s="16">
        <f>IF(A299&lt;(Støtteark!$H$4-5),0,B299)</f>
        <v>0</v>
      </c>
    </row>
    <row r="300" spans="1:16" x14ac:dyDescent="0.2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44"/>
      <c r="L300" s="16">
        <f t="shared" si="13"/>
        <v>0</v>
      </c>
      <c r="M300" s="16">
        <f t="shared" si="14"/>
        <v>0</v>
      </c>
      <c r="N300" s="16">
        <f t="shared" si="15"/>
        <v>0</v>
      </c>
      <c r="O300" s="16">
        <f>IF(E300&lt;1,0,IF(A300&lt;(Støtteark!$H$4-5),0,(IF(H300="Utførelse",(L300+M300),IF(H300="Fagkontroll",(N300),0)))))</f>
        <v>0</v>
      </c>
      <c r="P300" s="16">
        <f>IF(A300&lt;(Støtteark!$H$4-5),0,B300)</f>
        <v>0</v>
      </c>
    </row>
    <row r="301" spans="1:16" x14ac:dyDescent="0.2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44"/>
      <c r="L301" s="16">
        <f t="shared" si="13"/>
        <v>0</v>
      </c>
      <c r="M301" s="16">
        <f t="shared" si="14"/>
        <v>0</v>
      </c>
      <c r="N301" s="16">
        <f t="shared" si="15"/>
        <v>0</v>
      </c>
      <c r="O301" s="16">
        <f>IF(E301&lt;1,0,IF(A301&lt;(Støtteark!$H$4-5),0,(IF(H301="Utførelse",(L301+M301),IF(H301="Fagkontroll",(N301),0)))))</f>
        <v>0</v>
      </c>
      <c r="P301" s="16">
        <f>IF(A301&lt;(Støtteark!$H$4-5),0,B301)</f>
        <v>0</v>
      </c>
    </row>
    <row r="302" spans="1:16" x14ac:dyDescent="0.2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44"/>
      <c r="L302" s="16">
        <f t="shared" si="13"/>
        <v>0</v>
      </c>
      <c r="M302" s="16">
        <f t="shared" si="14"/>
        <v>0</v>
      </c>
      <c r="N302" s="16">
        <f t="shared" si="15"/>
        <v>0</v>
      </c>
      <c r="O302" s="16">
        <f>IF(E302&lt;1,0,IF(A302&lt;(Støtteark!$H$4-5),0,(IF(H302="Utførelse",(L302+M302),IF(H302="Fagkontroll",(N302),0)))))</f>
        <v>0</v>
      </c>
      <c r="P302" s="16">
        <f>IF(A302&lt;(Støtteark!$H$4-5),0,B302)</f>
        <v>0</v>
      </c>
    </row>
    <row r="303" spans="1:16" x14ac:dyDescent="0.2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44"/>
      <c r="L303" s="16">
        <f t="shared" si="13"/>
        <v>0</v>
      </c>
      <c r="M303" s="16">
        <f t="shared" si="14"/>
        <v>0</v>
      </c>
      <c r="N303" s="16">
        <f t="shared" si="15"/>
        <v>0</v>
      </c>
      <c r="O303" s="16">
        <f>IF(E303&lt;1,0,IF(A303&lt;(Støtteark!$H$4-5),0,(IF(H303="Utførelse",(L303+M303),IF(H303="Fagkontroll",(N303),0)))))</f>
        <v>0</v>
      </c>
      <c r="P303" s="16">
        <f>IF(A303&lt;(Støtteark!$H$4-5),0,B303)</f>
        <v>0</v>
      </c>
    </row>
    <row r="304" spans="1:16" x14ac:dyDescent="0.2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44"/>
      <c r="L304" s="16">
        <f t="shared" si="13"/>
        <v>0</v>
      </c>
      <c r="M304" s="16">
        <f t="shared" si="14"/>
        <v>0</v>
      </c>
      <c r="N304" s="16">
        <f t="shared" si="15"/>
        <v>0</v>
      </c>
      <c r="O304" s="16">
        <f>IF(E304&lt;1,0,IF(A304&lt;(Støtteark!$H$4-5),0,(IF(H304="Utførelse",(L304+M304),IF(H304="Fagkontroll",(N304),0)))))</f>
        <v>0</v>
      </c>
      <c r="P304" s="16">
        <f>IF(A304&lt;(Støtteark!$H$4-5),0,B304)</f>
        <v>0</v>
      </c>
    </row>
    <row r="305" spans="1:16" x14ac:dyDescent="0.2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44"/>
      <c r="L305" s="16">
        <f t="shared" si="13"/>
        <v>0</v>
      </c>
      <c r="M305" s="16">
        <f t="shared" si="14"/>
        <v>0</v>
      </c>
      <c r="N305" s="16">
        <f t="shared" si="15"/>
        <v>0</v>
      </c>
      <c r="O305" s="16">
        <f>IF(E305&lt;1,0,IF(A305&lt;(Støtteark!$H$4-5),0,(IF(H305="Utførelse",(L305+M305),IF(H305="Fagkontroll",(N305),0)))))</f>
        <v>0</v>
      </c>
      <c r="P305" s="16">
        <f>IF(A305&lt;(Støtteark!$H$4-5),0,B305)</f>
        <v>0</v>
      </c>
    </row>
    <row r="306" spans="1:16" x14ac:dyDescent="0.2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44"/>
      <c r="L306" s="16">
        <f t="shared" si="13"/>
        <v>0</v>
      </c>
      <c r="M306" s="16">
        <f t="shared" si="14"/>
        <v>0</v>
      </c>
      <c r="N306" s="16">
        <f t="shared" si="15"/>
        <v>0</v>
      </c>
      <c r="O306" s="16">
        <f>IF(E306&lt;1,0,IF(A306&lt;(Støtteark!$H$4-5),0,(IF(H306="Utførelse",(L306+M306),IF(H306="Fagkontroll",(N306),0)))))</f>
        <v>0</v>
      </c>
      <c r="P306" s="16">
        <f>IF(A306&lt;(Støtteark!$H$4-5),0,B306)</f>
        <v>0</v>
      </c>
    </row>
    <row r="307" spans="1:16" x14ac:dyDescent="0.2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44"/>
      <c r="L307" s="16">
        <f t="shared" si="13"/>
        <v>0</v>
      </c>
      <c r="M307" s="16">
        <f t="shared" si="14"/>
        <v>0</v>
      </c>
      <c r="N307" s="16">
        <f t="shared" si="15"/>
        <v>0</v>
      </c>
      <c r="O307" s="16">
        <f>IF(E307&lt;1,0,IF(A307&lt;(Støtteark!$H$4-5),0,(IF(H307="Utførelse",(L307+M307),IF(H307="Fagkontroll",(N307),0)))))</f>
        <v>0</v>
      </c>
      <c r="P307" s="16">
        <f>IF(A307&lt;(Støtteark!$H$4-5),0,B307)</f>
        <v>0</v>
      </c>
    </row>
    <row r="308" spans="1:16" x14ac:dyDescent="0.2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44"/>
      <c r="L308" s="16">
        <f t="shared" si="13"/>
        <v>0</v>
      </c>
      <c r="M308" s="16">
        <f t="shared" si="14"/>
        <v>0</v>
      </c>
      <c r="N308" s="16">
        <f t="shared" si="15"/>
        <v>0</v>
      </c>
      <c r="O308" s="16">
        <f>IF(E308&lt;1,0,IF(A308&lt;(Støtteark!$H$4-5),0,(IF(H308="Utførelse",(L308+M308),IF(H308="Fagkontroll",(N308),0)))))</f>
        <v>0</v>
      </c>
      <c r="P308" s="16">
        <f>IF(A308&lt;(Støtteark!$H$4-5),0,B308)</f>
        <v>0</v>
      </c>
    </row>
    <row r="309" spans="1:16" x14ac:dyDescent="0.2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44"/>
      <c r="L309" s="16">
        <f t="shared" si="13"/>
        <v>0</v>
      </c>
      <c r="M309" s="16">
        <f t="shared" si="14"/>
        <v>0</v>
      </c>
      <c r="N309" s="16">
        <f t="shared" si="15"/>
        <v>0</v>
      </c>
      <c r="O309" s="16">
        <f>IF(E309&lt;1,0,IF(A309&lt;(Støtteark!$H$4-5),0,(IF(H309="Utførelse",(L309+M309),IF(H309="Fagkontroll",(N309),0)))))</f>
        <v>0</v>
      </c>
      <c r="P309" s="16">
        <f>IF(A309&lt;(Støtteark!$H$4-5),0,B309)</f>
        <v>0</v>
      </c>
    </row>
    <row r="310" spans="1:16" x14ac:dyDescent="0.2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44"/>
      <c r="L310" s="16">
        <f t="shared" si="13"/>
        <v>0</v>
      </c>
      <c r="M310" s="16">
        <f t="shared" si="14"/>
        <v>0</v>
      </c>
      <c r="N310" s="16">
        <f t="shared" si="15"/>
        <v>0</v>
      </c>
      <c r="O310" s="16">
        <f>IF(E310&lt;1,0,IF(A310&lt;(Støtteark!$H$4-5),0,(IF(H310="Utførelse",(L310+M310),IF(H310="Fagkontroll",(N310),0)))))</f>
        <v>0</v>
      </c>
      <c r="P310" s="16">
        <f>IF(A310&lt;(Støtteark!$H$4-5),0,B310)</f>
        <v>0</v>
      </c>
    </row>
    <row r="311" spans="1:16" x14ac:dyDescent="0.2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44"/>
      <c r="L311" s="16">
        <f t="shared" si="13"/>
        <v>0</v>
      </c>
      <c r="M311" s="16">
        <f t="shared" si="14"/>
        <v>0</v>
      </c>
      <c r="N311" s="16">
        <f t="shared" si="15"/>
        <v>0</v>
      </c>
      <c r="O311" s="16">
        <f>IF(E311&lt;1,0,IF(A311&lt;(Støtteark!$H$4-5),0,(IF(H311="Utførelse",(L311+M311),IF(H311="Fagkontroll",(N311),0)))))</f>
        <v>0</v>
      </c>
      <c r="P311" s="16">
        <f>IF(A311&lt;(Støtteark!$H$4-5),0,B311)</f>
        <v>0</v>
      </c>
    </row>
    <row r="312" spans="1:16" x14ac:dyDescent="0.2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44"/>
      <c r="L312" s="16">
        <f t="shared" si="13"/>
        <v>0</v>
      </c>
      <c r="M312" s="16">
        <f t="shared" si="14"/>
        <v>0</v>
      </c>
      <c r="N312" s="16">
        <f t="shared" si="15"/>
        <v>0</v>
      </c>
      <c r="O312" s="16">
        <f>IF(E312&lt;1,0,IF(A312&lt;(Støtteark!$H$4-5),0,(IF(H312="Utførelse",(L312+M312),IF(H312="Fagkontroll",(N312),0)))))</f>
        <v>0</v>
      </c>
      <c r="P312" s="16">
        <f>IF(A312&lt;(Støtteark!$H$4-5),0,B312)</f>
        <v>0</v>
      </c>
    </row>
    <row r="313" spans="1:16" x14ac:dyDescent="0.2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44"/>
      <c r="L313" s="16">
        <f t="shared" si="13"/>
        <v>0</v>
      </c>
      <c r="M313" s="16">
        <f t="shared" si="14"/>
        <v>0</v>
      </c>
      <c r="N313" s="16">
        <f t="shared" si="15"/>
        <v>0</v>
      </c>
      <c r="O313" s="16">
        <f>IF(E313&lt;1,0,IF(A313&lt;(Støtteark!$H$4-5),0,(IF(H313="Utførelse",(L313+M313),IF(H313="Fagkontroll",(N313),0)))))</f>
        <v>0</v>
      </c>
      <c r="P313" s="16">
        <f>IF(A313&lt;(Støtteark!$H$4-5),0,B313)</f>
        <v>0</v>
      </c>
    </row>
    <row r="314" spans="1:16" x14ac:dyDescent="0.2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44"/>
      <c r="L314" s="16">
        <f t="shared" si="13"/>
        <v>0</v>
      </c>
      <c r="M314" s="16">
        <f t="shared" si="14"/>
        <v>0</v>
      </c>
      <c r="N314" s="16">
        <f t="shared" si="15"/>
        <v>0</v>
      </c>
      <c r="O314" s="16">
        <f>IF(E314&lt;1,0,IF(A314&lt;(Støtteark!$H$4-5),0,(IF(H314="Utførelse",(L314+M314),IF(H314="Fagkontroll",(N314),0)))))</f>
        <v>0</v>
      </c>
      <c r="P314" s="16">
        <f>IF(A314&lt;(Støtteark!$H$4-5),0,B314)</f>
        <v>0</v>
      </c>
    </row>
    <row r="315" spans="1:16" x14ac:dyDescent="0.2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44"/>
      <c r="L315" s="16">
        <f t="shared" si="13"/>
        <v>0</v>
      </c>
      <c r="M315" s="16">
        <f t="shared" si="14"/>
        <v>0</v>
      </c>
      <c r="N315" s="16">
        <f t="shared" si="15"/>
        <v>0</v>
      </c>
      <c r="O315" s="16">
        <f>IF(E315&lt;1,0,IF(A315&lt;(Støtteark!$H$4-5),0,(IF(H315="Utførelse",(L315+M315),IF(H315="Fagkontroll",(N315),0)))))</f>
        <v>0</v>
      </c>
      <c r="P315" s="16">
        <f>IF(A315&lt;(Støtteark!$H$4-5),0,B315)</f>
        <v>0</v>
      </c>
    </row>
    <row r="316" spans="1:16" x14ac:dyDescent="0.2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44"/>
      <c r="L316" s="16">
        <f t="shared" si="13"/>
        <v>0</v>
      </c>
      <c r="M316" s="16">
        <f t="shared" si="14"/>
        <v>0</v>
      </c>
      <c r="N316" s="16">
        <f t="shared" si="15"/>
        <v>0</v>
      </c>
      <c r="O316" s="16">
        <f>IF(E316&lt;1,0,IF(A316&lt;(Støtteark!$H$4-5),0,(IF(H316="Utførelse",(L316+M316),IF(H316="Fagkontroll",(N316),0)))))</f>
        <v>0</v>
      </c>
      <c r="P316" s="16">
        <f>IF(A316&lt;(Støtteark!$H$4-5),0,B316)</f>
        <v>0</v>
      </c>
    </row>
    <row r="317" spans="1:16" x14ac:dyDescent="0.2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44"/>
      <c r="L317" s="16">
        <f t="shared" si="13"/>
        <v>0</v>
      </c>
      <c r="M317" s="16">
        <f t="shared" si="14"/>
        <v>0</v>
      </c>
      <c r="N317" s="16">
        <f t="shared" si="15"/>
        <v>0</v>
      </c>
      <c r="O317" s="16">
        <f>IF(E317&lt;1,0,IF(A317&lt;(Støtteark!$H$4-5),0,(IF(H317="Utførelse",(L317+M317),IF(H317="Fagkontroll",(N317),0)))))</f>
        <v>0</v>
      </c>
      <c r="P317" s="16">
        <f>IF(A317&lt;(Støtteark!$H$4-5),0,B317)</f>
        <v>0</v>
      </c>
    </row>
    <row r="318" spans="1:16" x14ac:dyDescent="0.2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44"/>
      <c r="L318" s="16">
        <f t="shared" si="13"/>
        <v>0</v>
      </c>
      <c r="M318" s="16">
        <f t="shared" si="14"/>
        <v>0</v>
      </c>
      <c r="N318" s="16">
        <f t="shared" si="15"/>
        <v>0</v>
      </c>
      <c r="O318" s="16">
        <f>IF(E318&lt;1,0,IF(A318&lt;(Støtteark!$H$4-5),0,(IF(H318="Utførelse",(L318+M318),IF(H318="Fagkontroll",(N318),0)))))</f>
        <v>0</v>
      </c>
      <c r="P318" s="16">
        <f>IF(A318&lt;(Støtteark!$H$4-5),0,B318)</f>
        <v>0</v>
      </c>
    </row>
    <row r="319" spans="1:16" x14ac:dyDescent="0.2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44"/>
      <c r="L319" s="16">
        <f t="shared" si="13"/>
        <v>0</v>
      </c>
      <c r="M319" s="16">
        <f t="shared" si="14"/>
        <v>0</v>
      </c>
      <c r="N319" s="16">
        <f t="shared" si="15"/>
        <v>0</v>
      </c>
      <c r="O319" s="16">
        <f>IF(E319&lt;1,0,IF(A319&lt;(Støtteark!$H$4-5),0,(IF(H319="Utførelse",(L319+M319),IF(H319="Fagkontroll",(N319),0)))))</f>
        <v>0</v>
      </c>
      <c r="P319" s="16">
        <f>IF(A319&lt;(Støtteark!$H$4-5),0,B319)</f>
        <v>0</v>
      </c>
    </row>
    <row r="320" spans="1:16" x14ac:dyDescent="0.2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44"/>
      <c r="L320" s="16">
        <f t="shared" si="13"/>
        <v>0</v>
      </c>
      <c r="M320" s="16">
        <f t="shared" si="14"/>
        <v>0</v>
      </c>
      <c r="N320" s="16">
        <f t="shared" si="15"/>
        <v>0</v>
      </c>
      <c r="O320" s="16">
        <f>IF(E320&lt;1,0,IF(A320&lt;(Støtteark!$H$4-5),0,(IF(H320="Utførelse",(L320+M320),IF(H320="Fagkontroll",(N320),0)))))</f>
        <v>0</v>
      </c>
      <c r="P320" s="16">
        <f>IF(A320&lt;(Støtteark!$H$4-5),0,B320)</f>
        <v>0</v>
      </c>
    </row>
    <row r="321" spans="1:16" x14ac:dyDescent="0.2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44"/>
      <c r="L321" s="16">
        <f t="shared" si="13"/>
        <v>0</v>
      </c>
      <c r="M321" s="16">
        <f t="shared" si="14"/>
        <v>0</v>
      </c>
      <c r="N321" s="16">
        <f t="shared" si="15"/>
        <v>0</v>
      </c>
      <c r="O321" s="16">
        <f>IF(E321&lt;1,0,IF(A321&lt;(Støtteark!$H$4-5),0,(IF(H321="Utførelse",(L321+M321),IF(H321="Fagkontroll",(N321),0)))))</f>
        <v>0</v>
      </c>
      <c r="P321" s="16">
        <f>IF(A321&lt;(Støtteark!$H$4-5),0,B321)</f>
        <v>0</v>
      </c>
    </row>
    <row r="322" spans="1:16" x14ac:dyDescent="0.2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44"/>
      <c r="L322" s="16">
        <f t="shared" si="13"/>
        <v>0</v>
      </c>
      <c r="M322" s="16">
        <f t="shared" si="14"/>
        <v>0</v>
      </c>
      <c r="N322" s="16">
        <f t="shared" si="15"/>
        <v>0</v>
      </c>
      <c r="O322" s="16">
        <f>IF(E322&lt;1,0,IF(A322&lt;(Støtteark!$H$4-5),0,(IF(H322="Utførelse",(L322+M322),IF(H322="Fagkontroll",(N322),0)))))</f>
        <v>0</v>
      </c>
      <c r="P322" s="16">
        <f>IF(A322&lt;(Støtteark!$H$4-5),0,B322)</f>
        <v>0</v>
      </c>
    </row>
    <row r="323" spans="1:16" x14ac:dyDescent="0.2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44"/>
      <c r="L323" s="16">
        <f t="shared" si="13"/>
        <v>0</v>
      </c>
      <c r="M323" s="16">
        <f t="shared" si="14"/>
        <v>0</v>
      </c>
      <c r="N323" s="16">
        <f t="shared" si="15"/>
        <v>0</v>
      </c>
      <c r="O323" s="16">
        <f>IF(E323&lt;1,0,IF(A323&lt;(Støtteark!$H$4-5),0,(IF(H323="Utførelse",(L323+M323),IF(H323="Fagkontroll",(N323),0)))))</f>
        <v>0</v>
      </c>
      <c r="P323" s="16">
        <f>IF(A323&lt;(Støtteark!$H$4-5),0,B323)</f>
        <v>0</v>
      </c>
    </row>
    <row r="324" spans="1:16" x14ac:dyDescent="0.2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44"/>
      <c r="L324" s="16">
        <f t="shared" si="13"/>
        <v>0</v>
      </c>
      <c r="M324" s="16">
        <f t="shared" si="14"/>
        <v>0</v>
      </c>
      <c r="N324" s="16">
        <f t="shared" si="15"/>
        <v>0</v>
      </c>
      <c r="O324" s="16">
        <f>IF(E324&lt;1,0,IF(A324&lt;(Støtteark!$H$4-5),0,(IF(H324="Utførelse",(L324+M324),IF(H324="Fagkontroll",(N324),0)))))</f>
        <v>0</v>
      </c>
      <c r="P324" s="16">
        <f>IF(A324&lt;(Støtteark!$H$4-5),0,B324)</f>
        <v>0</v>
      </c>
    </row>
    <row r="325" spans="1:16" x14ac:dyDescent="0.2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44"/>
      <c r="L325" s="16">
        <f t="shared" si="13"/>
        <v>0</v>
      </c>
      <c r="M325" s="16">
        <f t="shared" si="14"/>
        <v>0</v>
      </c>
      <c r="N325" s="16">
        <f t="shared" si="15"/>
        <v>0</v>
      </c>
      <c r="O325" s="16">
        <f>IF(E325&lt;1,0,IF(A325&lt;(Støtteark!$H$4-5),0,(IF(H325="Utførelse",(L325+M325),IF(H325="Fagkontroll",(N325),0)))))</f>
        <v>0</v>
      </c>
      <c r="P325" s="16">
        <f>IF(A325&lt;(Støtteark!$H$4-5),0,B325)</f>
        <v>0</v>
      </c>
    </row>
    <row r="326" spans="1:16" x14ac:dyDescent="0.2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44"/>
      <c r="L326" s="16">
        <f t="shared" si="13"/>
        <v>0</v>
      </c>
      <c r="M326" s="16">
        <f t="shared" si="14"/>
        <v>0</v>
      </c>
      <c r="N326" s="16">
        <f t="shared" si="15"/>
        <v>0</v>
      </c>
      <c r="O326" s="16">
        <f>IF(E326&lt;1,0,IF(A326&lt;(Støtteark!$H$4-5),0,(IF(H326="Utførelse",(L326+M326),IF(H326="Fagkontroll",(N326),0)))))</f>
        <v>0</v>
      </c>
      <c r="P326" s="16">
        <f>IF(A326&lt;(Støtteark!$H$4-5),0,B326)</f>
        <v>0</v>
      </c>
    </row>
    <row r="327" spans="1:16" x14ac:dyDescent="0.2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44"/>
      <c r="L327" s="16">
        <f t="shared" si="13"/>
        <v>0</v>
      </c>
      <c r="M327" s="16">
        <f t="shared" si="14"/>
        <v>0</v>
      </c>
      <c r="N327" s="16">
        <f t="shared" si="15"/>
        <v>0</v>
      </c>
      <c r="O327" s="16">
        <f>IF(E327&lt;1,0,IF(A327&lt;(Støtteark!$H$4-5),0,(IF(H327="Utførelse",(L327+M327),IF(H327="Fagkontroll",(N327),0)))))</f>
        <v>0</v>
      </c>
      <c r="P327" s="16">
        <f>IF(A327&lt;(Støtteark!$H$4-5),0,B327)</f>
        <v>0</v>
      </c>
    </row>
    <row r="328" spans="1:16" x14ac:dyDescent="0.2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44"/>
      <c r="L328" s="16">
        <f t="shared" si="13"/>
        <v>0</v>
      </c>
      <c r="M328" s="16">
        <f t="shared" si="14"/>
        <v>0</v>
      </c>
      <c r="N328" s="16">
        <f t="shared" si="15"/>
        <v>0</v>
      </c>
      <c r="O328" s="16">
        <f>IF(E328&lt;1,0,IF(A328&lt;(Støtteark!$H$4-5),0,(IF(H328="Utførelse",(L328+M328),IF(H328="Fagkontroll",(N328),0)))))</f>
        <v>0</v>
      </c>
      <c r="P328" s="16">
        <f>IF(A328&lt;(Støtteark!$H$4-5),0,B328)</f>
        <v>0</v>
      </c>
    </row>
    <row r="329" spans="1:16" x14ac:dyDescent="0.2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44"/>
      <c r="L329" s="16">
        <f t="shared" si="13"/>
        <v>0</v>
      </c>
      <c r="M329" s="16">
        <f t="shared" si="14"/>
        <v>0</v>
      </c>
      <c r="N329" s="16">
        <f t="shared" si="15"/>
        <v>0</v>
      </c>
      <c r="O329" s="16">
        <f>IF(E329&lt;1,0,IF(A329&lt;(Støtteark!$H$4-5),0,(IF(H329="Utførelse",(L329+M329),IF(H329="Fagkontroll",(N329),0)))))</f>
        <v>0</v>
      </c>
      <c r="P329" s="16">
        <f>IF(A329&lt;(Støtteark!$H$4-5),0,B329)</f>
        <v>0</v>
      </c>
    </row>
    <row r="330" spans="1:16" x14ac:dyDescent="0.2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44"/>
      <c r="L330" s="16">
        <f t="shared" si="13"/>
        <v>0</v>
      </c>
      <c r="M330" s="16">
        <f t="shared" si="14"/>
        <v>0</v>
      </c>
      <c r="N330" s="16">
        <f t="shared" si="15"/>
        <v>0</v>
      </c>
      <c r="O330" s="16">
        <f>IF(E330&lt;1,0,IF(A330&lt;(Støtteark!$H$4-5),0,(IF(H330="Utførelse",(L330+M330),IF(H330="Fagkontroll",(N330),0)))))</f>
        <v>0</v>
      </c>
      <c r="P330" s="16">
        <f>IF(A330&lt;(Støtteark!$H$4-5),0,B330)</f>
        <v>0</v>
      </c>
    </row>
    <row r="331" spans="1:16" x14ac:dyDescent="0.2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44"/>
      <c r="L331" s="16">
        <f t="shared" si="13"/>
        <v>0</v>
      </c>
      <c r="M331" s="16">
        <f t="shared" si="14"/>
        <v>0</v>
      </c>
      <c r="N331" s="16">
        <f t="shared" si="15"/>
        <v>0</v>
      </c>
      <c r="O331" s="16">
        <f>IF(E331&lt;1,0,IF(A331&lt;(Støtteark!$H$4-5),0,(IF(H331="Utførelse",(L331+M331),IF(H331="Fagkontroll",(N331),0)))))</f>
        <v>0</v>
      </c>
      <c r="P331" s="16">
        <f>IF(A331&lt;(Støtteark!$H$4-5),0,B331)</f>
        <v>0</v>
      </c>
    </row>
    <row r="332" spans="1:16" x14ac:dyDescent="0.2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44"/>
      <c r="L332" s="16">
        <f t="shared" si="13"/>
        <v>0</v>
      </c>
      <c r="M332" s="16">
        <f t="shared" si="14"/>
        <v>0</v>
      </c>
      <c r="N332" s="16">
        <f t="shared" si="15"/>
        <v>0</v>
      </c>
      <c r="O332" s="16">
        <f>IF(E332&lt;1,0,IF(A332&lt;(Støtteark!$H$4-5),0,(IF(H332="Utførelse",(L332+M332),IF(H332="Fagkontroll",(N332),0)))))</f>
        <v>0</v>
      </c>
      <c r="P332" s="16">
        <f>IF(A332&lt;(Støtteark!$H$4-5),0,B332)</f>
        <v>0</v>
      </c>
    </row>
    <row r="333" spans="1:16" x14ac:dyDescent="0.2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44"/>
      <c r="L333" s="16">
        <f t="shared" si="13"/>
        <v>0</v>
      </c>
      <c r="M333" s="16">
        <f t="shared" si="14"/>
        <v>0</v>
      </c>
      <c r="N333" s="16">
        <f t="shared" si="15"/>
        <v>0</v>
      </c>
      <c r="O333" s="16">
        <f>IF(E333&lt;1,0,IF(A333&lt;(Støtteark!$H$4-5),0,(IF(H333="Utførelse",(L333+M333),IF(H333="Fagkontroll",(N333),0)))))</f>
        <v>0</v>
      </c>
      <c r="P333" s="16">
        <f>IF(A333&lt;(Støtteark!$H$4-5),0,B333)</f>
        <v>0</v>
      </c>
    </row>
    <row r="334" spans="1:16" x14ac:dyDescent="0.2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44"/>
      <c r="L334" s="16">
        <f t="shared" ref="L334:L397" si="16">IF(E334&lt;1,0,IF(H334="Utførelse",IF(G334="Tekniske planer",B334,0),0))</f>
        <v>0</v>
      </c>
      <c r="M334" s="16">
        <f t="shared" ref="M334:M397" si="17">IF(E334&lt;1,0,IF(H334="Utførelse",IF(G334="Revurdering",B334,0),0))</f>
        <v>0</v>
      </c>
      <c r="N334" s="16">
        <f t="shared" ref="N334:N397" si="18">IF(L334+M334&gt;0,0,B334)</f>
        <v>0</v>
      </c>
      <c r="O334" s="16">
        <f>IF(E334&lt;1,0,IF(A334&lt;(Støtteark!$H$4-5),0,(IF(H334="Utførelse",(L334+M334),IF(H334="Fagkontroll",(N334),0)))))</f>
        <v>0</v>
      </c>
      <c r="P334" s="16">
        <f>IF(A334&lt;(Støtteark!$H$4-5),0,B334)</f>
        <v>0</v>
      </c>
    </row>
    <row r="335" spans="1:16" x14ac:dyDescent="0.2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44"/>
      <c r="L335" s="16">
        <f t="shared" si="16"/>
        <v>0</v>
      </c>
      <c r="M335" s="16">
        <f t="shared" si="17"/>
        <v>0</v>
      </c>
      <c r="N335" s="16">
        <f t="shared" si="18"/>
        <v>0</v>
      </c>
      <c r="O335" s="16">
        <f>IF(E335&lt;1,0,IF(A335&lt;(Støtteark!$H$4-5),0,(IF(H335="Utførelse",(L335+M335),IF(H335="Fagkontroll",(N335),0)))))</f>
        <v>0</v>
      </c>
      <c r="P335" s="16">
        <f>IF(A335&lt;(Støtteark!$H$4-5),0,B335)</f>
        <v>0</v>
      </c>
    </row>
    <row r="336" spans="1:16" x14ac:dyDescent="0.2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44"/>
      <c r="L336" s="16">
        <f t="shared" si="16"/>
        <v>0</v>
      </c>
      <c r="M336" s="16">
        <f t="shared" si="17"/>
        <v>0</v>
      </c>
      <c r="N336" s="16">
        <f t="shared" si="18"/>
        <v>0</v>
      </c>
      <c r="O336" s="16">
        <f>IF(E336&lt;1,0,IF(A336&lt;(Støtteark!$H$4-5),0,(IF(H336="Utførelse",(L336+M336),IF(H336="Fagkontroll",(N336),0)))))</f>
        <v>0</v>
      </c>
      <c r="P336" s="16">
        <f>IF(A336&lt;(Støtteark!$H$4-5),0,B336)</f>
        <v>0</v>
      </c>
    </row>
    <row r="337" spans="1:16" x14ac:dyDescent="0.2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44"/>
      <c r="L337" s="16">
        <f t="shared" si="16"/>
        <v>0</v>
      </c>
      <c r="M337" s="16">
        <f t="shared" si="17"/>
        <v>0</v>
      </c>
      <c r="N337" s="16">
        <f t="shared" si="18"/>
        <v>0</v>
      </c>
      <c r="O337" s="16">
        <f>IF(E337&lt;1,0,IF(A337&lt;(Støtteark!$H$4-5),0,(IF(H337="Utførelse",(L337+M337),IF(H337="Fagkontroll",(N337),0)))))</f>
        <v>0</v>
      </c>
      <c r="P337" s="16">
        <f>IF(A337&lt;(Støtteark!$H$4-5),0,B337)</f>
        <v>0</v>
      </c>
    </row>
    <row r="338" spans="1:16" x14ac:dyDescent="0.2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44"/>
      <c r="L338" s="16">
        <f t="shared" si="16"/>
        <v>0</v>
      </c>
      <c r="M338" s="16">
        <f t="shared" si="17"/>
        <v>0</v>
      </c>
      <c r="N338" s="16">
        <f t="shared" si="18"/>
        <v>0</v>
      </c>
      <c r="O338" s="16">
        <f>IF(E338&lt;1,0,IF(A338&lt;(Støtteark!$H$4-5),0,(IF(H338="Utførelse",(L338+M338),IF(H338="Fagkontroll",(N338),0)))))</f>
        <v>0</v>
      </c>
      <c r="P338" s="16">
        <f>IF(A338&lt;(Støtteark!$H$4-5),0,B338)</f>
        <v>0</v>
      </c>
    </row>
    <row r="339" spans="1:16" x14ac:dyDescent="0.2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44"/>
      <c r="L339" s="16">
        <f t="shared" si="16"/>
        <v>0</v>
      </c>
      <c r="M339" s="16">
        <f t="shared" si="17"/>
        <v>0</v>
      </c>
      <c r="N339" s="16">
        <f t="shared" si="18"/>
        <v>0</v>
      </c>
      <c r="O339" s="16">
        <f>IF(E339&lt;1,0,IF(A339&lt;(Støtteark!$H$4-5),0,(IF(H339="Utførelse",(L339+M339),IF(H339="Fagkontroll",(N339),0)))))</f>
        <v>0</v>
      </c>
      <c r="P339" s="16">
        <f>IF(A339&lt;(Støtteark!$H$4-5),0,B339)</f>
        <v>0</v>
      </c>
    </row>
    <row r="340" spans="1:16" x14ac:dyDescent="0.2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44"/>
      <c r="L340" s="16">
        <f t="shared" si="16"/>
        <v>0</v>
      </c>
      <c r="M340" s="16">
        <f t="shared" si="17"/>
        <v>0</v>
      </c>
      <c r="N340" s="16">
        <f t="shared" si="18"/>
        <v>0</v>
      </c>
      <c r="O340" s="16">
        <f>IF(E340&lt;1,0,IF(A340&lt;(Støtteark!$H$4-5),0,(IF(H340="Utførelse",(L340+M340),IF(H340="Fagkontroll",(N340),0)))))</f>
        <v>0</v>
      </c>
      <c r="P340" s="16">
        <f>IF(A340&lt;(Støtteark!$H$4-5),0,B340)</f>
        <v>0</v>
      </c>
    </row>
    <row r="341" spans="1:16" x14ac:dyDescent="0.2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44"/>
      <c r="L341" s="16">
        <f t="shared" si="16"/>
        <v>0</v>
      </c>
      <c r="M341" s="16">
        <f t="shared" si="17"/>
        <v>0</v>
      </c>
      <c r="N341" s="16">
        <f t="shared" si="18"/>
        <v>0</v>
      </c>
      <c r="O341" s="16">
        <f>IF(E341&lt;1,0,IF(A341&lt;(Støtteark!$H$4-5),0,(IF(H341="Utførelse",(L341+M341),IF(H341="Fagkontroll",(N341),0)))))</f>
        <v>0</v>
      </c>
      <c r="P341" s="16">
        <f>IF(A341&lt;(Støtteark!$H$4-5),0,B341)</f>
        <v>0</v>
      </c>
    </row>
    <row r="342" spans="1:16" x14ac:dyDescent="0.2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44"/>
      <c r="L342" s="16">
        <f t="shared" si="16"/>
        <v>0</v>
      </c>
      <c r="M342" s="16">
        <f t="shared" si="17"/>
        <v>0</v>
      </c>
      <c r="N342" s="16">
        <f t="shared" si="18"/>
        <v>0</v>
      </c>
      <c r="O342" s="16">
        <f>IF(E342&lt;1,0,IF(A342&lt;(Støtteark!$H$4-5),0,(IF(H342="Utførelse",(L342+M342),IF(H342="Fagkontroll",(N342),0)))))</f>
        <v>0</v>
      </c>
      <c r="P342" s="16">
        <f>IF(A342&lt;(Støtteark!$H$4-5),0,B342)</f>
        <v>0</v>
      </c>
    </row>
    <row r="343" spans="1:16" x14ac:dyDescent="0.2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44"/>
      <c r="L343" s="16">
        <f t="shared" si="16"/>
        <v>0</v>
      </c>
      <c r="M343" s="16">
        <f t="shared" si="17"/>
        <v>0</v>
      </c>
      <c r="N343" s="16">
        <f t="shared" si="18"/>
        <v>0</v>
      </c>
      <c r="O343" s="16">
        <f>IF(E343&lt;1,0,IF(A343&lt;(Støtteark!$H$4-5),0,(IF(H343="Utførelse",(L343+M343),IF(H343="Fagkontroll",(N343),0)))))</f>
        <v>0</v>
      </c>
      <c r="P343" s="16">
        <f>IF(A343&lt;(Støtteark!$H$4-5),0,B343)</f>
        <v>0</v>
      </c>
    </row>
    <row r="344" spans="1:16" x14ac:dyDescent="0.2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44"/>
      <c r="L344" s="16">
        <f t="shared" si="16"/>
        <v>0</v>
      </c>
      <c r="M344" s="16">
        <f t="shared" si="17"/>
        <v>0</v>
      </c>
      <c r="N344" s="16">
        <f t="shared" si="18"/>
        <v>0</v>
      </c>
      <c r="O344" s="16">
        <f>IF(E344&lt;1,0,IF(A344&lt;(Støtteark!$H$4-5),0,(IF(H344="Utførelse",(L344+M344),IF(H344="Fagkontroll",(N344),0)))))</f>
        <v>0</v>
      </c>
      <c r="P344" s="16">
        <f>IF(A344&lt;(Støtteark!$H$4-5),0,B344)</f>
        <v>0</v>
      </c>
    </row>
    <row r="345" spans="1:16" x14ac:dyDescent="0.2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44"/>
      <c r="L345" s="16">
        <f t="shared" si="16"/>
        <v>0</v>
      </c>
      <c r="M345" s="16">
        <f t="shared" si="17"/>
        <v>0</v>
      </c>
      <c r="N345" s="16">
        <f t="shared" si="18"/>
        <v>0</v>
      </c>
      <c r="O345" s="16">
        <f>IF(E345&lt;1,0,IF(A345&lt;(Støtteark!$H$4-5),0,(IF(H345="Utførelse",(L345+M345),IF(H345="Fagkontroll",(N345),0)))))</f>
        <v>0</v>
      </c>
      <c r="P345" s="16">
        <f>IF(A345&lt;(Støtteark!$H$4-5),0,B345)</f>
        <v>0</v>
      </c>
    </row>
    <row r="346" spans="1:16" x14ac:dyDescent="0.2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44"/>
      <c r="L346" s="16">
        <f t="shared" si="16"/>
        <v>0</v>
      </c>
      <c r="M346" s="16">
        <f t="shared" si="17"/>
        <v>0</v>
      </c>
      <c r="N346" s="16">
        <f t="shared" si="18"/>
        <v>0</v>
      </c>
      <c r="O346" s="16">
        <f>IF(E346&lt;1,0,IF(A346&lt;(Støtteark!$H$4-5),0,(IF(H346="Utførelse",(L346+M346),IF(H346="Fagkontroll",(N346),0)))))</f>
        <v>0</v>
      </c>
      <c r="P346" s="16">
        <f>IF(A346&lt;(Støtteark!$H$4-5),0,B346)</f>
        <v>0</v>
      </c>
    </row>
    <row r="347" spans="1:16" x14ac:dyDescent="0.2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44"/>
      <c r="L347" s="16">
        <f t="shared" si="16"/>
        <v>0</v>
      </c>
      <c r="M347" s="16">
        <f t="shared" si="17"/>
        <v>0</v>
      </c>
      <c r="N347" s="16">
        <f t="shared" si="18"/>
        <v>0</v>
      </c>
      <c r="O347" s="16">
        <f>IF(E347&lt;1,0,IF(A347&lt;(Støtteark!$H$4-5),0,(IF(H347="Utførelse",(L347+M347),IF(H347="Fagkontroll",(N347),0)))))</f>
        <v>0</v>
      </c>
      <c r="P347" s="16">
        <f>IF(A347&lt;(Støtteark!$H$4-5),0,B347)</f>
        <v>0</v>
      </c>
    </row>
    <row r="348" spans="1:16" x14ac:dyDescent="0.2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44"/>
      <c r="L348" s="16">
        <f t="shared" si="16"/>
        <v>0</v>
      </c>
      <c r="M348" s="16">
        <f t="shared" si="17"/>
        <v>0</v>
      </c>
      <c r="N348" s="16">
        <f t="shared" si="18"/>
        <v>0</v>
      </c>
      <c r="O348" s="16">
        <f>IF(E348&lt;1,0,IF(A348&lt;(Støtteark!$H$4-5),0,(IF(H348="Utførelse",(L348+M348),IF(H348="Fagkontroll",(N348),0)))))</f>
        <v>0</v>
      </c>
      <c r="P348" s="16">
        <f>IF(A348&lt;(Støtteark!$H$4-5),0,B348)</f>
        <v>0</v>
      </c>
    </row>
    <row r="349" spans="1:16" x14ac:dyDescent="0.2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44"/>
      <c r="L349" s="16">
        <f t="shared" si="16"/>
        <v>0</v>
      </c>
      <c r="M349" s="16">
        <f t="shared" si="17"/>
        <v>0</v>
      </c>
      <c r="N349" s="16">
        <f t="shared" si="18"/>
        <v>0</v>
      </c>
      <c r="O349" s="16">
        <f>IF(E349&lt;1,0,IF(A349&lt;(Støtteark!$H$4-5),0,(IF(H349="Utførelse",(L349+M349),IF(H349="Fagkontroll",(N349),0)))))</f>
        <v>0</v>
      </c>
      <c r="P349" s="16">
        <f>IF(A349&lt;(Støtteark!$H$4-5),0,B349)</f>
        <v>0</v>
      </c>
    </row>
    <row r="350" spans="1:16" x14ac:dyDescent="0.2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44"/>
      <c r="L350" s="16">
        <f t="shared" si="16"/>
        <v>0</v>
      </c>
      <c r="M350" s="16">
        <f t="shared" si="17"/>
        <v>0</v>
      </c>
      <c r="N350" s="16">
        <f t="shared" si="18"/>
        <v>0</v>
      </c>
      <c r="O350" s="16">
        <f>IF(E350&lt;1,0,IF(A350&lt;(Støtteark!$H$4-5),0,(IF(H350="Utførelse",(L350+M350),IF(H350="Fagkontroll",(N350),0)))))</f>
        <v>0</v>
      </c>
      <c r="P350" s="16">
        <f>IF(A350&lt;(Støtteark!$H$4-5),0,B350)</f>
        <v>0</v>
      </c>
    </row>
    <row r="351" spans="1:16" x14ac:dyDescent="0.2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44"/>
      <c r="L351" s="16">
        <f t="shared" si="16"/>
        <v>0</v>
      </c>
      <c r="M351" s="16">
        <f t="shared" si="17"/>
        <v>0</v>
      </c>
      <c r="N351" s="16">
        <f t="shared" si="18"/>
        <v>0</v>
      </c>
      <c r="O351" s="16">
        <f>IF(E351&lt;1,0,IF(A351&lt;(Støtteark!$H$4-5),0,(IF(H351="Utførelse",(L351+M351),IF(H351="Fagkontroll",(N351),0)))))</f>
        <v>0</v>
      </c>
      <c r="P351" s="16">
        <f>IF(A351&lt;(Støtteark!$H$4-5),0,B351)</f>
        <v>0</v>
      </c>
    </row>
    <row r="352" spans="1:16" x14ac:dyDescent="0.2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44"/>
      <c r="L352" s="16">
        <f t="shared" si="16"/>
        <v>0</v>
      </c>
      <c r="M352" s="16">
        <f t="shared" si="17"/>
        <v>0</v>
      </c>
      <c r="N352" s="16">
        <f t="shared" si="18"/>
        <v>0</v>
      </c>
      <c r="O352" s="16">
        <f>IF(E352&lt;1,0,IF(A352&lt;(Støtteark!$H$4-5),0,(IF(H352="Utførelse",(L352+M352),IF(H352="Fagkontroll",(N352),0)))))</f>
        <v>0</v>
      </c>
      <c r="P352" s="16">
        <f>IF(A352&lt;(Støtteark!$H$4-5),0,B352)</f>
        <v>0</v>
      </c>
    </row>
    <row r="353" spans="1:16" x14ac:dyDescent="0.2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44"/>
      <c r="L353" s="16">
        <f t="shared" si="16"/>
        <v>0</v>
      </c>
      <c r="M353" s="16">
        <f t="shared" si="17"/>
        <v>0</v>
      </c>
      <c r="N353" s="16">
        <f t="shared" si="18"/>
        <v>0</v>
      </c>
      <c r="O353" s="16">
        <f>IF(E353&lt;1,0,IF(A353&lt;(Støtteark!$H$4-5),0,(IF(H353="Utførelse",(L353+M353),IF(H353="Fagkontroll",(N353),0)))))</f>
        <v>0</v>
      </c>
      <c r="P353" s="16">
        <f>IF(A353&lt;(Støtteark!$H$4-5),0,B353)</f>
        <v>0</v>
      </c>
    </row>
    <row r="354" spans="1:16" x14ac:dyDescent="0.2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44"/>
      <c r="L354" s="16">
        <f t="shared" si="16"/>
        <v>0</v>
      </c>
      <c r="M354" s="16">
        <f t="shared" si="17"/>
        <v>0</v>
      </c>
      <c r="N354" s="16">
        <f t="shared" si="18"/>
        <v>0</v>
      </c>
      <c r="O354" s="16">
        <f>IF(E354&lt;1,0,IF(A354&lt;(Støtteark!$H$4-5),0,(IF(H354="Utførelse",(L354+M354),IF(H354="Fagkontroll",(N354),0)))))</f>
        <v>0</v>
      </c>
      <c r="P354" s="16">
        <f>IF(A354&lt;(Støtteark!$H$4-5),0,B354)</f>
        <v>0</v>
      </c>
    </row>
    <row r="355" spans="1:16" x14ac:dyDescent="0.2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44"/>
      <c r="L355" s="16">
        <f t="shared" si="16"/>
        <v>0</v>
      </c>
      <c r="M355" s="16">
        <f t="shared" si="17"/>
        <v>0</v>
      </c>
      <c r="N355" s="16">
        <f t="shared" si="18"/>
        <v>0</v>
      </c>
      <c r="O355" s="16">
        <f>IF(E355&lt;1,0,IF(A355&lt;(Støtteark!$H$4-5),0,(IF(H355="Utførelse",(L355+M355),IF(H355="Fagkontroll",(N355),0)))))</f>
        <v>0</v>
      </c>
      <c r="P355" s="16">
        <f>IF(A355&lt;(Støtteark!$H$4-5),0,B355)</f>
        <v>0</v>
      </c>
    </row>
    <row r="356" spans="1:16" x14ac:dyDescent="0.2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44"/>
      <c r="L356" s="16">
        <f t="shared" si="16"/>
        <v>0</v>
      </c>
      <c r="M356" s="16">
        <f t="shared" si="17"/>
        <v>0</v>
      </c>
      <c r="N356" s="16">
        <f t="shared" si="18"/>
        <v>0</v>
      </c>
      <c r="O356" s="16">
        <f>IF(E356&lt;1,0,IF(A356&lt;(Støtteark!$H$4-5),0,(IF(H356="Utførelse",(L356+M356),IF(H356="Fagkontroll",(N356),0)))))</f>
        <v>0</v>
      </c>
      <c r="P356" s="16">
        <f>IF(A356&lt;(Støtteark!$H$4-5),0,B356)</f>
        <v>0</v>
      </c>
    </row>
    <row r="357" spans="1:16" x14ac:dyDescent="0.2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44"/>
      <c r="L357" s="16">
        <f t="shared" si="16"/>
        <v>0</v>
      </c>
      <c r="M357" s="16">
        <f t="shared" si="17"/>
        <v>0</v>
      </c>
      <c r="N357" s="16">
        <f t="shared" si="18"/>
        <v>0</v>
      </c>
      <c r="O357" s="16">
        <f>IF(E357&lt;1,0,IF(A357&lt;(Støtteark!$H$4-5),0,(IF(H357="Utførelse",(L357+M357),IF(H357="Fagkontroll",(N357),0)))))</f>
        <v>0</v>
      </c>
      <c r="P357" s="16">
        <f>IF(A357&lt;(Støtteark!$H$4-5),0,B357)</f>
        <v>0</v>
      </c>
    </row>
    <row r="358" spans="1:16" x14ac:dyDescent="0.2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44"/>
      <c r="L358" s="16">
        <f t="shared" si="16"/>
        <v>0</v>
      </c>
      <c r="M358" s="16">
        <f t="shared" si="17"/>
        <v>0</v>
      </c>
      <c r="N358" s="16">
        <f t="shared" si="18"/>
        <v>0</v>
      </c>
      <c r="O358" s="16">
        <f>IF(E358&lt;1,0,IF(A358&lt;(Støtteark!$H$4-5),0,(IF(H358="Utførelse",(L358+M358),IF(H358="Fagkontroll",(N358),0)))))</f>
        <v>0</v>
      </c>
      <c r="P358" s="16">
        <f>IF(A358&lt;(Støtteark!$H$4-5),0,B358)</f>
        <v>0</v>
      </c>
    </row>
    <row r="359" spans="1:16" x14ac:dyDescent="0.2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44"/>
      <c r="L359" s="16">
        <f t="shared" si="16"/>
        <v>0</v>
      </c>
      <c r="M359" s="16">
        <f t="shared" si="17"/>
        <v>0</v>
      </c>
      <c r="N359" s="16">
        <f t="shared" si="18"/>
        <v>0</v>
      </c>
      <c r="O359" s="16">
        <f>IF(E359&lt;1,0,IF(A359&lt;(Støtteark!$H$4-5),0,(IF(H359="Utførelse",(L359+M359),IF(H359="Fagkontroll",(N359),0)))))</f>
        <v>0</v>
      </c>
      <c r="P359" s="16">
        <f>IF(A359&lt;(Støtteark!$H$4-5),0,B359)</f>
        <v>0</v>
      </c>
    </row>
    <row r="360" spans="1:16" x14ac:dyDescent="0.2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44"/>
      <c r="L360" s="16">
        <f t="shared" si="16"/>
        <v>0</v>
      </c>
      <c r="M360" s="16">
        <f t="shared" si="17"/>
        <v>0</v>
      </c>
      <c r="N360" s="16">
        <f t="shared" si="18"/>
        <v>0</v>
      </c>
      <c r="O360" s="16">
        <f>IF(E360&lt;1,0,IF(A360&lt;(Støtteark!$H$4-5),0,(IF(H360="Utførelse",(L360+M360),IF(H360="Fagkontroll",(N360),0)))))</f>
        <v>0</v>
      </c>
      <c r="P360" s="16">
        <f>IF(A360&lt;(Støtteark!$H$4-5),0,B360)</f>
        <v>0</v>
      </c>
    </row>
    <row r="361" spans="1:16" x14ac:dyDescent="0.2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44"/>
      <c r="L361" s="16">
        <f t="shared" si="16"/>
        <v>0</v>
      </c>
      <c r="M361" s="16">
        <f t="shared" si="17"/>
        <v>0</v>
      </c>
      <c r="N361" s="16">
        <f t="shared" si="18"/>
        <v>0</v>
      </c>
      <c r="O361" s="16">
        <f>IF(E361&lt;1,0,IF(A361&lt;(Støtteark!$H$4-5),0,(IF(H361="Utførelse",(L361+M361),IF(H361="Fagkontroll",(N361),0)))))</f>
        <v>0</v>
      </c>
      <c r="P361" s="16">
        <f>IF(A361&lt;(Støtteark!$H$4-5),0,B361)</f>
        <v>0</v>
      </c>
    </row>
    <row r="362" spans="1:16" x14ac:dyDescent="0.2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44"/>
      <c r="L362" s="16">
        <f t="shared" si="16"/>
        <v>0</v>
      </c>
      <c r="M362" s="16">
        <f t="shared" si="17"/>
        <v>0</v>
      </c>
      <c r="N362" s="16">
        <f t="shared" si="18"/>
        <v>0</v>
      </c>
      <c r="O362" s="16">
        <f>IF(E362&lt;1,0,IF(A362&lt;(Støtteark!$H$4-5),0,(IF(H362="Utførelse",(L362+M362),IF(H362="Fagkontroll",(N362),0)))))</f>
        <v>0</v>
      </c>
      <c r="P362" s="16">
        <f>IF(A362&lt;(Støtteark!$H$4-5),0,B362)</f>
        <v>0</v>
      </c>
    </row>
    <row r="363" spans="1:16" x14ac:dyDescent="0.2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44"/>
      <c r="L363" s="16">
        <f t="shared" si="16"/>
        <v>0</v>
      </c>
      <c r="M363" s="16">
        <f t="shared" si="17"/>
        <v>0</v>
      </c>
      <c r="N363" s="16">
        <f t="shared" si="18"/>
        <v>0</v>
      </c>
      <c r="O363" s="16">
        <f>IF(E363&lt;1,0,IF(A363&lt;(Støtteark!$H$4-5),0,(IF(H363="Utførelse",(L363+M363),IF(H363="Fagkontroll",(N363),0)))))</f>
        <v>0</v>
      </c>
      <c r="P363" s="16">
        <f>IF(A363&lt;(Støtteark!$H$4-5),0,B363)</f>
        <v>0</v>
      </c>
    </row>
    <row r="364" spans="1:16" x14ac:dyDescent="0.2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44"/>
      <c r="L364" s="16">
        <f t="shared" si="16"/>
        <v>0</v>
      </c>
      <c r="M364" s="16">
        <f t="shared" si="17"/>
        <v>0</v>
      </c>
      <c r="N364" s="16">
        <f t="shared" si="18"/>
        <v>0</v>
      </c>
      <c r="O364" s="16">
        <f>IF(E364&lt;1,0,IF(A364&lt;(Støtteark!$H$4-5),0,(IF(H364="Utførelse",(L364+M364),IF(H364="Fagkontroll",(N364),0)))))</f>
        <v>0</v>
      </c>
      <c r="P364" s="16">
        <f>IF(A364&lt;(Støtteark!$H$4-5),0,B364)</f>
        <v>0</v>
      </c>
    </row>
    <row r="365" spans="1:16" x14ac:dyDescent="0.2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44"/>
      <c r="L365" s="16">
        <f t="shared" si="16"/>
        <v>0</v>
      </c>
      <c r="M365" s="16">
        <f t="shared" si="17"/>
        <v>0</v>
      </c>
      <c r="N365" s="16">
        <f t="shared" si="18"/>
        <v>0</v>
      </c>
      <c r="O365" s="16">
        <f>IF(E365&lt;1,0,IF(A365&lt;(Støtteark!$H$4-5),0,(IF(H365="Utførelse",(L365+M365),IF(H365="Fagkontroll",(N365),0)))))</f>
        <v>0</v>
      </c>
      <c r="P365" s="16">
        <f>IF(A365&lt;(Støtteark!$H$4-5),0,B365)</f>
        <v>0</v>
      </c>
    </row>
    <row r="366" spans="1:16" x14ac:dyDescent="0.2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44"/>
      <c r="L366" s="16">
        <f t="shared" si="16"/>
        <v>0</v>
      </c>
      <c r="M366" s="16">
        <f t="shared" si="17"/>
        <v>0</v>
      </c>
      <c r="N366" s="16">
        <f t="shared" si="18"/>
        <v>0</v>
      </c>
      <c r="O366" s="16">
        <f>IF(E366&lt;1,0,IF(A366&lt;(Støtteark!$H$4-5),0,(IF(H366="Utførelse",(L366+M366),IF(H366="Fagkontroll",(N366),0)))))</f>
        <v>0</v>
      </c>
      <c r="P366" s="16">
        <f>IF(A366&lt;(Støtteark!$H$4-5),0,B366)</f>
        <v>0</v>
      </c>
    </row>
    <row r="367" spans="1:16" x14ac:dyDescent="0.2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44"/>
      <c r="L367" s="16">
        <f t="shared" si="16"/>
        <v>0</v>
      </c>
      <c r="M367" s="16">
        <f t="shared" si="17"/>
        <v>0</v>
      </c>
      <c r="N367" s="16">
        <f t="shared" si="18"/>
        <v>0</v>
      </c>
      <c r="O367" s="16">
        <f>IF(E367&lt;1,0,IF(A367&lt;(Støtteark!$H$4-5),0,(IF(H367="Utførelse",(L367+M367),IF(H367="Fagkontroll",(N367),0)))))</f>
        <v>0</v>
      </c>
      <c r="P367" s="16">
        <f>IF(A367&lt;(Støtteark!$H$4-5),0,B367)</f>
        <v>0</v>
      </c>
    </row>
    <row r="368" spans="1:16" x14ac:dyDescent="0.2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44"/>
      <c r="L368" s="16">
        <f t="shared" si="16"/>
        <v>0</v>
      </c>
      <c r="M368" s="16">
        <f t="shared" si="17"/>
        <v>0</v>
      </c>
      <c r="N368" s="16">
        <f t="shared" si="18"/>
        <v>0</v>
      </c>
      <c r="O368" s="16">
        <f>IF(E368&lt;1,0,IF(A368&lt;(Støtteark!$H$4-5),0,(IF(H368="Utførelse",(L368+M368),IF(H368="Fagkontroll",(N368),0)))))</f>
        <v>0</v>
      </c>
      <c r="P368" s="16">
        <f>IF(A368&lt;(Støtteark!$H$4-5),0,B368)</f>
        <v>0</v>
      </c>
    </row>
    <row r="369" spans="1:16" x14ac:dyDescent="0.2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44"/>
      <c r="L369" s="16">
        <f t="shared" si="16"/>
        <v>0</v>
      </c>
      <c r="M369" s="16">
        <f t="shared" si="17"/>
        <v>0</v>
      </c>
      <c r="N369" s="16">
        <f t="shared" si="18"/>
        <v>0</v>
      </c>
      <c r="O369" s="16">
        <f>IF(E369&lt;1,0,IF(A369&lt;(Støtteark!$H$4-5),0,(IF(H369="Utførelse",(L369+M369),IF(H369="Fagkontroll",(N369),0)))))</f>
        <v>0</v>
      </c>
      <c r="P369" s="16">
        <f>IF(A369&lt;(Støtteark!$H$4-5),0,B369)</f>
        <v>0</v>
      </c>
    </row>
    <row r="370" spans="1:16" x14ac:dyDescent="0.2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44"/>
      <c r="L370" s="16">
        <f t="shared" si="16"/>
        <v>0</v>
      </c>
      <c r="M370" s="16">
        <f t="shared" si="17"/>
        <v>0</v>
      </c>
      <c r="N370" s="16">
        <f t="shared" si="18"/>
        <v>0</v>
      </c>
      <c r="O370" s="16">
        <f>IF(E370&lt;1,0,IF(A370&lt;(Støtteark!$H$4-5),0,(IF(H370="Utførelse",(L370+M370),IF(H370="Fagkontroll",(N370),0)))))</f>
        <v>0</v>
      </c>
      <c r="P370" s="16">
        <f>IF(A370&lt;(Støtteark!$H$4-5),0,B370)</f>
        <v>0</v>
      </c>
    </row>
    <row r="371" spans="1:16" x14ac:dyDescent="0.2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44"/>
      <c r="L371" s="16">
        <f t="shared" si="16"/>
        <v>0</v>
      </c>
      <c r="M371" s="16">
        <f t="shared" si="17"/>
        <v>0</v>
      </c>
      <c r="N371" s="16">
        <f t="shared" si="18"/>
        <v>0</v>
      </c>
      <c r="O371" s="16">
        <f>IF(E371&lt;1,0,IF(A371&lt;(Støtteark!$H$4-5),0,(IF(H371="Utførelse",(L371+M371),IF(H371="Fagkontroll",(N371),0)))))</f>
        <v>0</v>
      </c>
      <c r="P371" s="16">
        <f>IF(A371&lt;(Støtteark!$H$4-5),0,B371)</f>
        <v>0</v>
      </c>
    </row>
    <row r="372" spans="1:16" x14ac:dyDescent="0.2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44"/>
      <c r="L372" s="16">
        <f t="shared" si="16"/>
        <v>0</v>
      </c>
      <c r="M372" s="16">
        <f t="shared" si="17"/>
        <v>0</v>
      </c>
      <c r="N372" s="16">
        <f t="shared" si="18"/>
        <v>0</v>
      </c>
      <c r="O372" s="16">
        <f>IF(E372&lt;1,0,IF(A372&lt;(Støtteark!$H$4-5),0,(IF(H372="Utførelse",(L372+M372),IF(H372="Fagkontroll",(N372),0)))))</f>
        <v>0</v>
      </c>
      <c r="P372" s="16">
        <f>IF(A372&lt;(Støtteark!$H$4-5),0,B372)</f>
        <v>0</v>
      </c>
    </row>
    <row r="373" spans="1:16" x14ac:dyDescent="0.2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44"/>
      <c r="L373" s="16">
        <f t="shared" si="16"/>
        <v>0</v>
      </c>
      <c r="M373" s="16">
        <f t="shared" si="17"/>
        <v>0</v>
      </c>
      <c r="N373" s="16">
        <f t="shared" si="18"/>
        <v>0</v>
      </c>
      <c r="O373" s="16">
        <f>IF(E373&lt;1,0,IF(A373&lt;(Støtteark!$H$4-5),0,(IF(H373="Utførelse",(L373+M373),IF(H373="Fagkontroll",(N373),0)))))</f>
        <v>0</v>
      </c>
      <c r="P373" s="16">
        <f>IF(A373&lt;(Støtteark!$H$4-5),0,B373)</f>
        <v>0</v>
      </c>
    </row>
    <row r="374" spans="1:16" x14ac:dyDescent="0.2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44"/>
      <c r="L374" s="16">
        <f t="shared" si="16"/>
        <v>0</v>
      </c>
      <c r="M374" s="16">
        <f t="shared" si="17"/>
        <v>0</v>
      </c>
      <c r="N374" s="16">
        <f t="shared" si="18"/>
        <v>0</v>
      </c>
      <c r="O374" s="16">
        <f>IF(E374&lt;1,0,IF(A374&lt;(Støtteark!$H$4-5),0,(IF(H374="Utførelse",(L374+M374),IF(H374="Fagkontroll",(N374),0)))))</f>
        <v>0</v>
      </c>
      <c r="P374" s="16">
        <f>IF(A374&lt;(Støtteark!$H$4-5),0,B374)</f>
        <v>0</v>
      </c>
    </row>
    <row r="375" spans="1:16" x14ac:dyDescent="0.2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44"/>
      <c r="L375" s="16">
        <f t="shared" si="16"/>
        <v>0</v>
      </c>
      <c r="M375" s="16">
        <f t="shared" si="17"/>
        <v>0</v>
      </c>
      <c r="N375" s="16">
        <f t="shared" si="18"/>
        <v>0</v>
      </c>
      <c r="O375" s="16">
        <f>IF(E375&lt;1,0,IF(A375&lt;(Støtteark!$H$4-5),0,(IF(H375="Utførelse",(L375+M375),IF(H375="Fagkontroll",(N375),0)))))</f>
        <v>0</v>
      </c>
      <c r="P375" s="16">
        <f>IF(A375&lt;(Støtteark!$H$4-5),0,B375)</f>
        <v>0</v>
      </c>
    </row>
    <row r="376" spans="1:16" x14ac:dyDescent="0.2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44"/>
      <c r="L376" s="16">
        <f t="shared" si="16"/>
        <v>0</v>
      </c>
      <c r="M376" s="16">
        <f t="shared" si="17"/>
        <v>0</v>
      </c>
      <c r="N376" s="16">
        <f t="shared" si="18"/>
        <v>0</v>
      </c>
      <c r="O376" s="16">
        <f>IF(E376&lt;1,0,IF(A376&lt;(Støtteark!$H$4-5),0,(IF(H376="Utførelse",(L376+M376),IF(H376="Fagkontroll",(N376),0)))))</f>
        <v>0</v>
      </c>
      <c r="P376" s="16">
        <f>IF(A376&lt;(Støtteark!$H$4-5),0,B376)</f>
        <v>0</v>
      </c>
    </row>
    <row r="377" spans="1:16" x14ac:dyDescent="0.2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44"/>
      <c r="L377" s="16">
        <f t="shared" si="16"/>
        <v>0</v>
      </c>
      <c r="M377" s="16">
        <f t="shared" si="17"/>
        <v>0</v>
      </c>
      <c r="N377" s="16">
        <f t="shared" si="18"/>
        <v>0</v>
      </c>
      <c r="O377" s="16">
        <f>IF(E377&lt;1,0,IF(A377&lt;(Støtteark!$H$4-5),0,(IF(H377="Utførelse",(L377+M377),IF(H377="Fagkontroll",(N377),0)))))</f>
        <v>0</v>
      </c>
      <c r="P377" s="16">
        <f>IF(A377&lt;(Støtteark!$H$4-5),0,B377)</f>
        <v>0</v>
      </c>
    </row>
    <row r="378" spans="1:16" x14ac:dyDescent="0.2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44"/>
      <c r="L378" s="16">
        <f t="shared" si="16"/>
        <v>0</v>
      </c>
      <c r="M378" s="16">
        <f t="shared" si="17"/>
        <v>0</v>
      </c>
      <c r="N378" s="16">
        <f t="shared" si="18"/>
        <v>0</v>
      </c>
      <c r="O378" s="16">
        <f>IF(E378&lt;1,0,IF(A378&lt;(Støtteark!$H$4-5),0,(IF(H378="Utførelse",(L378+M378),IF(H378="Fagkontroll",(N378),0)))))</f>
        <v>0</v>
      </c>
      <c r="P378" s="16">
        <f>IF(A378&lt;(Støtteark!$H$4-5),0,B378)</f>
        <v>0</v>
      </c>
    </row>
    <row r="379" spans="1:16" x14ac:dyDescent="0.2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44"/>
      <c r="L379" s="16">
        <f t="shared" si="16"/>
        <v>0</v>
      </c>
      <c r="M379" s="16">
        <f t="shared" si="17"/>
        <v>0</v>
      </c>
      <c r="N379" s="16">
        <f t="shared" si="18"/>
        <v>0</v>
      </c>
      <c r="O379" s="16">
        <f>IF(E379&lt;1,0,IF(A379&lt;(Støtteark!$H$4-5),0,(IF(H379="Utførelse",(L379+M379),IF(H379="Fagkontroll",(N379),0)))))</f>
        <v>0</v>
      </c>
      <c r="P379" s="16">
        <f>IF(A379&lt;(Støtteark!$H$4-5),0,B379)</f>
        <v>0</v>
      </c>
    </row>
    <row r="380" spans="1:16" x14ac:dyDescent="0.2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44"/>
      <c r="L380" s="16">
        <f t="shared" si="16"/>
        <v>0</v>
      </c>
      <c r="M380" s="16">
        <f t="shared" si="17"/>
        <v>0</v>
      </c>
      <c r="N380" s="16">
        <f t="shared" si="18"/>
        <v>0</v>
      </c>
      <c r="O380" s="16">
        <f>IF(E380&lt;1,0,IF(A380&lt;(Støtteark!$H$4-5),0,(IF(H380="Utførelse",(L380+M380),IF(H380="Fagkontroll",(N380),0)))))</f>
        <v>0</v>
      </c>
      <c r="P380" s="16">
        <f>IF(A380&lt;(Støtteark!$H$4-5),0,B380)</f>
        <v>0</v>
      </c>
    </row>
    <row r="381" spans="1:16" x14ac:dyDescent="0.2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44"/>
      <c r="L381" s="16">
        <f t="shared" si="16"/>
        <v>0</v>
      </c>
      <c r="M381" s="16">
        <f t="shared" si="17"/>
        <v>0</v>
      </c>
      <c r="N381" s="16">
        <f t="shared" si="18"/>
        <v>0</v>
      </c>
      <c r="O381" s="16">
        <f>IF(E381&lt;1,0,IF(A381&lt;(Støtteark!$H$4-5),0,(IF(H381="Utførelse",(L381+M381),IF(H381="Fagkontroll",(N381),0)))))</f>
        <v>0</v>
      </c>
      <c r="P381" s="16">
        <f>IF(A381&lt;(Støtteark!$H$4-5),0,B381)</f>
        <v>0</v>
      </c>
    </row>
    <row r="382" spans="1:16" x14ac:dyDescent="0.2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44"/>
      <c r="L382" s="16">
        <f t="shared" si="16"/>
        <v>0</v>
      </c>
      <c r="M382" s="16">
        <f t="shared" si="17"/>
        <v>0</v>
      </c>
      <c r="N382" s="16">
        <f t="shared" si="18"/>
        <v>0</v>
      </c>
      <c r="O382" s="16">
        <f>IF(E382&lt;1,0,IF(A382&lt;(Støtteark!$H$4-5),0,(IF(H382="Utførelse",(L382+M382),IF(H382="Fagkontroll",(N382),0)))))</f>
        <v>0</v>
      </c>
      <c r="P382" s="16">
        <f>IF(A382&lt;(Støtteark!$H$4-5),0,B382)</f>
        <v>0</v>
      </c>
    </row>
    <row r="383" spans="1:16" x14ac:dyDescent="0.2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44"/>
      <c r="L383" s="16">
        <f t="shared" si="16"/>
        <v>0</v>
      </c>
      <c r="M383" s="16">
        <f t="shared" si="17"/>
        <v>0</v>
      </c>
      <c r="N383" s="16">
        <f t="shared" si="18"/>
        <v>0</v>
      </c>
      <c r="O383" s="16">
        <f>IF(E383&lt;1,0,IF(A383&lt;(Støtteark!$H$4-5),0,(IF(H383="Utførelse",(L383+M383),IF(H383="Fagkontroll",(N383),0)))))</f>
        <v>0</v>
      </c>
      <c r="P383" s="16">
        <f>IF(A383&lt;(Støtteark!$H$4-5),0,B383)</f>
        <v>0</v>
      </c>
    </row>
    <row r="384" spans="1:16" x14ac:dyDescent="0.2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44"/>
      <c r="L384" s="16">
        <f t="shared" si="16"/>
        <v>0</v>
      </c>
      <c r="M384" s="16">
        <f t="shared" si="17"/>
        <v>0</v>
      </c>
      <c r="N384" s="16">
        <f t="shared" si="18"/>
        <v>0</v>
      </c>
      <c r="O384" s="16">
        <f>IF(E384&lt;1,0,IF(A384&lt;(Støtteark!$H$4-5),0,(IF(H384="Utførelse",(L384+M384),IF(H384="Fagkontroll",(N384),0)))))</f>
        <v>0</v>
      </c>
      <c r="P384" s="16">
        <f>IF(A384&lt;(Støtteark!$H$4-5),0,B384)</f>
        <v>0</v>
      </c>
    </row>
    <row r="385" spans="1:16" x14ac:dyDescent="0.2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44"/>
      <c r="L385" s="16">
        <f t="shared" si="16"/>
        <v>0</v>
      </c>
      <c r="M385" s="16">
        <f t="shared" si="17"/>
        <v>0</v>
      </c>
      <c r="N385" s="16">
        <f t="shared" si="18"/>
        <v>0</v>
      </c>
      <c r="O385" s="16">
        <f>IF(E385&lt;1,0,IF(A385&lt;(Støtteark!$H$4-5),0,(IF(H385="Utførelse",(L385+M385),IF(H385="Fagkontroll",(N385),0)))))</f>
        <v>0</v>
      </c>
      <c r="P385" s="16">
        <f>IF(A385&lt;(Støtteark!$H$4-5),0,B385)</f>
        <v>0</v>
      </c>
    </row>
    <row r="386" spans="1:16" x14ac:dyDescent="0.2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44"/>
      <c r="L386" s="16">
        <f t="shared" si="16"/>
        <v>0</v>
      </c>
      <c r="M386" s="16">
        <f t="shared" si="17"/>
        <v>0</v>
      </c>
      <c r="N386" s="16">
        <f t="shared" si="18"/>
        <v>0</v>
      </c>
      <c r="O386" s="16">
        <f>IF(E386&lt;1,0,IF(A386&lt;(Støtteark!$H$4-5),0,(IF(H386="Utførelse",(L386+M386),IF(H386="Fagkontroll",(N386),0)))))</f>
        <v>0</v>
      </c>
      <c r="P386" s="16">
        <f>IF(A386&lt;(Støtteark!$H$4-5),0,B386)</f>
        <v>0</v>
      </c>
    </row>
    <row r="387" spans="1:16" x14ac:dyDescent="0.2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44"/>
      <c r="L387" s="16">
        <f t="shared" si="16"/>
        <v>0</v>
      </c>
      <c r="M387" s="16">
        <f t="shared" si="17"/>
        <v>0</v>
      </c>
      <c r="N387" s="16">
        <f t="shared" si="18"/>
        <v>0</v>
      </c>
      <c r="O387" s="16">
        <f>IF(E387&lt;1,0,IF(A387&lt;(Støtteark!$H$4-5),0,(IF(H387="Utførelse",(L387+M387),IF(H387="Fagkontroll",(N387),0)))))</f>
        <v>0</v>
      </c>
      <c r="P387" s="16">
        <f>IF(A387&lt;(Støtteark!$H$4-5),0,B387)</f>
        <v>0</v>
      </c>
    </row>
    <row r="388" spans="1:16" x14ac:dyDescent="0.2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44"/>
      <c r="L388" s="16">
        <f t="shared" si="16"/>
        <v>0</v>
      </c>
      <c r="M388" s="16">
        <f t="shared" si="17"/>
        <v>0</v>
      </c>
      <c r="N388" s="16">
        <f t="shared" si="18"/>
        <v>0</v>
      </c>
      <c r="O388" s="16">
        <f>IF(E388&lt;1,0,IF(A388&lt;(Støtteark!$H$4-5),0,(IF(H388="Utførelse",(L388+M388),IF(H388="Fagkontroll",(N388),0)))))</f>
        <v>0</v>
      </c>
      <c r="P388" s="16">
        <f>IF(A388&lt;(Støtteark!$H$4-5),0,B388)</f>
        <v>0</v>
      </c>
    </row>
    <row r="389" spans="1:16" x14ac:dyDescent="0.2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44"/>
      <c r="L389" s="16">
        <f t="shared" si="16"/>
        <v>0</v>
      </c>
      <c r="M389" s="16">
        <f t="shared" si="17"/>
        <v>0</v>
      </c>
      <c r="N389" s="16">
        <f t="shared" si="18"/>
        <v>0</v>
      </c>
      <c r="O389" s="16">
        <f>IF(E389&lt;1,0,IF(A389&lt;(Støtteark!$H$4-5),0,(IF(H389="Utførelse",(L389+M389),IF(H389="Fagkontroll",(N389),0)))))</f>
        <v>0</v>
      </c>
      <c r="P389" s="16">
        <f>IF(A389&lt;(Støtteark!$H$4-5),0,B389)</f>
        <v>0</v>
      </c>
    </row>
    <row r="390" spans="1:16" x14ac:dyDescent="0.2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44"/>
      <c r="L390" s="16">
        <f t="shared" si="16"/>
        <v>0</v>
      </c>
      <c r="M390" s="16">
        <f t="shared" si="17"/>
        <v>0</v>
      </c>
      <c r="N390" s="16">
        <f t="shared" si="18"/>
        <v>0</v>
      </c>
      <c r="O390" s="16">
        <f>IF(E390&lt;1,0,IF(A390&lt;(Støtteark!$H$4-5),0,(IF(H390="Utførelse",(L390+M390),IF(H390="Fagkontroll",(N390),0)))))</f>
        <v>0</v>
      </c>
      <c r="P390" s="16">
        <f>IF(A390&lt;(Støtteark!$H$4-5),0,B390)</f>
        <v>0</v>
      </c>
    </row>
    <row r="391" spans="1:16" x14ac:dyDescent="0.2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44"/>
      <c r="L391" s="16">
        <f t="shared" si="16"/>
        <v>0</v>
      </c>
      <c r="M391" s="16">
        <f t="shared" si="17"/>
        <v>0</v>
      </c>
      <c r="N391" s="16">
        <f t="shared" si="18"/>
        <v>0</v>
      </c>
      <c r="O391" s="16">
        <f>IF(E391&lt;1,0,IF(A391&lt;(Støtteark!$H$4-5),0,(IF(H391="Utførelse",(L391+M391),IF(H391="Fagkontroll",(N391),0)))))</f>
        <v>0</v>
      </c>
      <c r="P391" s="16">
        <f>IF(A391&lt;(Støtteark!$H$4-5),0,B391)</f>
        <v>0</v>
      </c>
    </row>
    <row r="392" spans="1:16" x14ac:dyDescent="0.2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44"/>
      <c r="L392" s="16">
        <f t="shared" si="16"/>
        <v>0</v>
      </c>
      <c r="M392" s="16">
        <f t="shared" si="17"/>
        <v>0</v>
      </c>
      <c r="N392" s="16">
        <f t="shared" si="18"/>
        <v>0</v>
      </c>
      <c r="O392" s="16">
        <f>IF(E392&lt;1,0,IF(A392&lt;(Støtteark!$H$4-5),0,(IF(H392="Utførelse",(L392+M392),IF(H392="Fagkontroll",(N392),0)))))</f>
        <v>0</v>
      </c>
      <c r="P392" s="16">
        <f>IF(A392&lt;(Støtteark!$H$4-5),0,B392)</f>
        <v>0</v>
      </c>
    </row>
    <row r="393" spans="1:16" x14ac:dyDescent="0.2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44"/>
      <c r="L393" s="16">
        <f t="shared" si="16"/>
        <v>0</v>
      </c>
      <c r="M393" s="16">
        <f t="shared" si="17"/>
        <v>0</v>
      </c>
      <c r="N393" s="16">
        <f t="shared" si="18"/>
        <v>0</v>
      </c>
      <c r="O393" s="16">
        <f>IF(E393&lt;1,0,IF(A393&lt;(Støtteark!$H$4-5),0,(IF(H393="Utførelse",(L393+M393),IF(H393="Fagkontroll",(N393),0)))))</f>
        <v>0</v>
      </c>
      <c r="P393" s="16">
        <f>IF(A393&lt;(Støtteark!$H$4-5),0,B393)</f>
        <v>0</v>
      </c>
    </row>
    <row r="394" spans="1:16" x14ac:dyDescent="0.2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44"/>
      <c r="L394" s="16">
        <f t="shared" si="16"/>
        <v>0</v>
      </c>
      <c r="M394" s="16">
        <f t="shared" si="17"/>
        <v>0</v>
      </c>
      <c r="N394" s="16">
        <f t="shared" si="18"/>
        <v>0</v>
      </c>
      <c r="O394" s="16">
        <f>IF(E394&lt;1,0,IF(A394&lt;(Støtteark!$H$4-5),0,(IF(H394="Utførelse",(L394+M394),IF(H394="Fagkontroll",(N394),0)))))</f>
        <v>0</v>
      </c>
      <c r="P394" s="16">
        <f>IF(A394&lt;(Støtteark!$H$4-5),0,B394)</f>
        <v>0</v>
      </c>
    </row>
    <row r="395" spans="1:16" x14ac:dyDescent="0.2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44"/>
      <c r="L395" s="16">
        <f t="shared" si="16"/>
        <v>0</v>
      </c>
      <c r="M395" s="16">
        <f t="shared" si="17"/>
        <v>0</v>
      </c>
      <c r="N395" s="16">
        <f t="shared" si="18"/>
        <v>0</v>
      </c>
      <c r="O395" s="16">
        <f>IF(E395&lt;1,0,IF(A395&lt;(Støtteark!$H$4-5),0,(IF(H395="Utførelse",(L395+M395),IF(H395="Fagkontroll",(N395),0)))))</f>
        <v>0</v>
      </c>
      <c r="P395" s="16">
        <f>IF(A395&lt;(Støtteark!$H$4-5),0,B395)</f>
        <v>0</v>
      </c>
    </row>
    <row r="396" spans="1:16" x14ac:dyDescent="0.2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44"/>
      <c r="L396" s="16">
        <f t="shared" si="16"/>
        <v>0</v>
      </c>
      <c r="M396" s="16">
        <f t="shared" si="17"/>
        <v>0</v>
      </c>
      <c r="N396" s="16">
        <f t="shared" si="18"/>
        <v>0</v>
      </c>
      <c r="O396" s="16">
        <f>IF(E396&lt;1,0,IF(A396&lt;(Støtteark!$H$4-5),0,(IF(H396="Utførelse",(L396+M396),IF(H396="Fagkontroll",(N396),0)))))</f>
        <v>0</v>
      </c>
      <c r="P396" s="16">
        <f>IF(A396&lt;(Støtteark!$H$4-5),0,B396)</f>
        <v>0</v>
      </c>
    </row>
    <row r="397" spans="1:16" x14ac:dyDescent="0.2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44"/>
      <c r="L397" s="16">
        <f t="shared" si="16"/>
        <v>0</v>
      </c>
      <c r="M397" s="16">
        <f t="shared" si="17"/>
        <v>0</v>
      </c>
      <c r="N397" s="16">
        <f t="shared" si="18"/>
        <v>0</v>
      </c>
      <c r="O397" s="16">
        <f>IF(E397&lt;1,0,IF(A397&lt;(Støtteark!$H$4-5),0,(IF(H397="Utførelse",(L397+M397),IF(H397="Fagkontroll",(N397),0)))))</f>
        <v>0</v>
      </c>
      <c r="P397" s="16">
        <f>IF(A397&lt;(Støtteark!$H$4-5),0,B397)</f>
        <v>0</v>
      </c>
    </row>
    <row r="398" spans="1:16" x14ac:dyDescent="0.2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44"/>
      <c r="L398" s="16">
        <f t="shared" ref="L398" si="19">IF(E398&lt;1,0,IF(H398="Utførelse",IF(G398="Tekniske planer",B398,0),0))</f>
        <v>0</v>
      </c>
      <c r="M398" s="16">
        <f t="shared" ref="M398" si="20">IF(E398&lt;1,0,IF(H398="Utførelse",IF(G398="Revurdering",B398,0),0))</f>
        <v>0</v>
      </c>
      <c r="N398" s="16">
        <f t="shared" ref="N398" si="21">IF(L398+M398&gt;0,0,B398)</f>
        <v>0</v>
      </c>
      <c r="O398" s="16">
        <f>IF(E398&lt;1,0,IF(A398&lt;(Støtteark!$H$4-5),0,(IF(H398="Utførelse",(L398+M398),IF(H398="Fagkontroll",(N398),0)))))</f>
        <v>0</v>
      </c>
      <c r="P398" s="16">
        <f>IF(A398&lt;(Støtteark!$H$4-5),0,B398)</f>
        <v>0</v>
      </c>
    </row>
    <row r="399" spans="1:16" x14ac:dyDescent="0.2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44"/>
    </row>
    <row r="400" spans="1:16" x14ac:dyDescent="0.2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44"/>
    </row>
  </sheetData>
  <sheetProtection algorithmName="SHA-512" hashValue="xkPJ++jQPHPcYv4C1Ld911plceJ+KnK1xwVzezE0mzKk9rMxHo45kgbi7BC4Sm4d9nbUqxmvH7ltUmnq0ZwkHg==" saltValue="5KxOPcOLLCAwOMCudVCC+Q==" spinCount="100000" sheet="1" objects="1" scenarios="1"/>
  <protectedRanges>
    <protectedRange algorithmName="SHA-512" hashValue="IP9pywXB55flaCmVS4Ou5JUJP+XfdOA2MgGV0kizdFcBvObrMPrWc8qccopmEGYxiWRG44OTPIrcynOewSi+AA==" saltValue="+kURQHMsmxx41bex+I3HEw==" spinCount="100000" sqref="A13:K400" name="Område1"/>
  </protectedRanges>
  <mergeCells count="10">
    <mergeCell ref="O11:P11"/>
    <mergeCell ref="A7:C7"/>
    <mergeCell ref="A5:C5"/>
    <mergeCell ref="A6:C6"/>
    <mergeCell ref="D1:G1"/>
    <mergeCell ref="D2:G2"/>
    <mergeCell ref="A9:C9"/>
    <mergeCell ref="G5:H5"/>
    <mergeCell ref="L11:N11"/>
    <mergeCell ref="A10:C10"/>
  </mergeCells>
  <pageMargins left="0.7" right="0.7" top="0.75" bottom="0.75" header="0.3" footer="0.3"/>
  <pageSetup paperSize="8" orientation="landscape" r:id="rId1"/>
  <headerFooter>
    <oddHeader>&amp;LSøknad om fagansvarliggodkjenning&amp;C&amp;"-,Fet"&amp;18Praksisskjema for fagområde I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3FB6A00E-9553-46A8-B878-D6E930EC7ED2}">
          <x14:formula1>
            <xm:f>Støtteark!$C$15:$C$21</xm:f>
          </x14:formula1>
          <xm:sqref>F13:F1048576 G1</xm:sqref>
        </x14:dataValidation>
        <x14:dataValidation type="list" allowBlank="1" showInputMessage="1" showErrorMessage="1" xr:uid="{0438A816-F27E-4550-92D7-165C5D89286D}">
          <x14:formula1>
            <xm:f>Støtteark!$A$15:$A$19</xm:f>
          </x14:formula1>
          <xm:sqref>G13:G1048576</xm:sqref>
        </x14:dataValidation>
        <x14:dataValidation type="list" allowBlank="1" showInputMessage="1" showErrorMessage="1" xr:uid="{737117FA-74B3-462F-9C2A-FB45E5E528A3}">
          <x14:formula1>
            <xm:f>Støtteark!$C$5:$C$9</xm:f>
          </x14:formula1>
          <xm:sqref>F1 E14:E1048576</xm:sqref>
        </x14:dataValidation>
        <x14:dataValidation type="list" allowBlank="1" showInputMessage="1" showErrorMessage="1" xr:uid="{E0F0CAE5-7D68-47AC-998E-199DD81E40DD}">
          <x14:formula1>
            <xm:f>Støtteark!$C$4:$C$9</xm:f>
          </x14:formula1>
          <xm:sqref>E13</xm:sqref>
        </x14:dataValidation>
        <x14:dataValidation type="list" allowBlank="1" showInputMessage="1" showErrorMessage="1" xr:uid="{C73D2C26-C7C6-492E-B5E0-C39C97E60FC8}">
          <x14:formula1>
            <xm:f>Støtteark!$E$4:$E$6</xm:f>
          </x14:formula1>
          <xm:sqref>H13:H1048576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451F7-F977-46CF-B73C-7AA70FBC576B}">
  <dimension ref="A1:P400"/>
  <sheetViews>
    <sheetView zoomScaleNormal="100" workbookViewId="0">
      <pane xSplit="11" ySplit="12" topLeftCell="L13" activePane="bottomRight" state="frozen"/>
      <selection pane="topRight" activeCell="J1" sqref="J1"/>
      <selection pane="bottomLeft" activeCell="A12" sqref="A12"/>
      <selection pane="bottomRight" activeCell="A13" sqref="A13"/>
    </sheetView>
  </sheetViews>
  <sheetFormatPr baseColWidth="10" defaultColWidth="11.42578125" defaultRowHeight="15" x14ac:dyDescent="0.25"/>
  <cols>
    <col min="1" max="1" width="7.42578125" style="16" customWidth="1"/>
    <col min="2" max="2" width="8.85546875" style="16" customWidth="1"/>
    <col min="3" max="3" width="25.5703125" style="16" customWidth="1"/>
    <col min="4" max="4" width="6.5703125" style="16" customWidth="1"/>
    <col min="5" max="5" width="12.140625" style="16" customWidth="1"/>
    <col min="6" max="6" width="15.7109375" style="16" customWidth="1"/>
    <col min="7" max="7" width="18.140625" style="16" customWidth="1"/>
    <col min="8" max="8" width="17.42578125" style="16" customWidth="1"/>
    <col min="9" max="9" width="60.7109375" style="16" customWidth="1"/>
    <col min="10" max="10" width="20.28515625" style="16" customWidth="1"/>
    <col min="11" max="11" width="19" bestFit="1" customWidth="1"/>
    <col min="12" max="12" width="15.28515625" style="16" hidden="1" customWidth="1"/>
    <col min="13" max="13" width="14" style="16" hidden="1" customWidth="1"/>
    <col min="14" max="14" width="13.42578125" style="16" hidden="1" customWidth="1"/>
    <col min="15" max="15" width="15.28515625" style="16" hidden="1" customWidth="1"/>
    <col min="16" max="16" width="13.7109375" style="16" hidden="1" customWidth="1"/>
    <col min="17" max="16384" width="11.42578125" style="16"/>
  </cols>
  <sheetData>
    <row r="1" spans="1:16" ht="23.25" x14ac:dyDescent="0.35">
      <c r="A1" s="19"/>
      <c r="B1" s="19"/>
      <c r="D1" s="60" t="s">
        <v>62</v>
      </c>
      <c r="E1" s="60"/>
      <c r="F1" s="60"/>
      <c r="G1" s="60"/>
      <c r="H1" s="23"/>
      <c r="I1" s="19"/>
      <c r="J1" s="19"/>
      <c r="K1" s="19"/>
    </row>
    <row r="2" spans="1:16" ht="15.75" x14ac:dyDescent="0.25">
      <c r="A2" s="19"/>
      <c r="B2" s="19"/>
      <c r="C2" s="19"/>
      <c r="D2" s="61" t="str">
        <f>Oppsummering!E3</f>
        <v>[navn]</v>
      </c>
      <c r="E2" s="61"/>
      <c r="F2" s="61"/>
      <c r="G2" s="61"/>
      <c r="H2" s="24"/>
      <c r="I2" s="19"/>
      <c r="J2" s="19"/>
      <c r="K2" s="19"/>
    </row>
    <row r="3" spans="1:16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6" x14ac:dyDescent="0.25">
      <c r="A4" s="22"/>
      <c r="B4" s="22"/>
      <c r="C4" s="22"/>
      <c r="D4" s="22"/>
      <c r="E4" s="26"/>
      <c r="F4" s="22"/>
      <c r="G4" s="22"/>
      <c r="H4" s="28"/>
      <c r="I4" s="19"/>
      <c r="J4" s="19"/>
      <c r="K4" s="19"/>
    </row>
    <row r="5" spans="1:16" x14ac:dyDescent="0.25">
      <c r="A5" s="58" t="s">
        <v>3</v>
      </c>
      <c r="B5" s="58"/>
      <c r="C5" s="58"/>
      <c r="D5" s="33">
        <f>SUM(N:N)+D6+D7</f>
        <v>0</v>
      </c>
      <c r="E5" s="32" t="s">
        <v>46</v>
      </c>
      <c r="F5" s="27"/>
      <c r="G5" s="22"/>
      <c r="H5" s="22"/>
      <c r="I5" s="19"/>
      <c r="J5" s="19"/>
      <c r="K5" s="19"/>
    </row>
    <row r="6" spans="1:16" ht="14.25" customHeight="1" x14ac:dyDescent="0.25">
      <c r="A6" s="59" t="s">
        <v>112</v>
      </c>
      <c r="B6" s="59"/>
      <c r="C6" s="59"/>
      <c r="D6" s="34">
        <f>SUM(L:L)</f>
        <v>0</v>
      </c>
      <c r="E6" s="22" t="s">
        <v>46</v>
      </c>
      <c r="F6" s="27"/>
      <c r="G6" s="26"/>
      <c r="H6" s="22"/>
      <c r="I6" s="19"/>
      <c r="J6" s="19"/>
      <c r="K6" s="19"/>
    </row>
    <row r="7" spans="1:16" ht="15" customHeight="1" x14ac:dyDescent="0.25">
      <c r="A7" s="57" t="s">
        <v>113</v>
      </c>
      <c r="B7" s="57"/>
      <c r="C7" s="57"/>
      <c r="D7" s="35">
        <f>SUM(M:M)</f>
        <v>0</v>
      </c>
      <c r="E7" s="28" t="s">
        <v>46</v>
      </c>
      <c r="F7" s="27"/>
      <c r="G7" s="28"/>
      <c r="H7" s="28"/>
      <c r="I7" s="19"/>
      <c r="J7" s="19"/>
      <c r="K7" s="19"/>
    </row>
    <row r="8" spans="1:16" x14ac:dyDescent="0.25">
      <c r="A8" s="28"/>
      <c r="B8" s="28"/>
      <c r="C8" s="28"/>
      <c r="D8" s="35"/>
      <c r="E8" s="28"/>
      <c r="F8" s="27"/>
      <c r="G8" s="28"/>
      <c r="H8" s="28"/>
      <c r="I8" s="19"/>
      <c r="J8" s="19"/>
      <c r="K8" s="19"/>
    </row>
    <row r="9" spans="1:16" x14ac:dyDescent="0.25">
      <c r="A9" s="57" t="s">
        <v>102</v>
      </c>
      <c r="B9" s="57"/>
      <c r="C9" s="57"/>
      <c r="D9" s="35">
        <f>SUM(P:P)</f>
        <v>0</v>
      </c>
      <c r="E9" s="27" t="s">
        <v>46</v>
      </c>
      <c r="F9" s="27"/>
      <c r="G9" s="28"/>
      <c r="H9" s="28"/>
      <c r="I9" s="19"/>
      <c r="J9" s="19"/>
      <c r="K9" s="19"/>
    </row>
    <row r="10" spans="1:16" x14ac:dyDescent="0.25">
      <c r="A10" s="57" t="s">
        <v>109</v>
      </c>
      <c r="B10" s="57"/>
      <c r="C10" s="57"/>
      <c r="D10" s="34">
        <f>SUM(O:O)</f>
        <v>0</v>
      </c>
      <c r="E10" s="28" t="s">
        <v>46</v>
      </c>
      <c r="F10" s="27"/>
      <c r="G10" s="28"/>
      <c r="H10" s="28"/>
      <c r="I10" s="19"/>
      <c r="J10" s="19"/>
      <c r="K10" s="19"/>
    </row>
    <row r="11" spans="1:16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56" t="s">
        <v>82</v>
      </c>
      <c r="M11" s="56"/>
      <c r="N11" s="56"/>
      <c r="O11" s="56" t="s">
        <v>81</v>
      </c>
      <c r="P11" s="56"/>
    </row>
    <row r="12" spans="1:16" ht="31.5" customHeight="1" x14ac:dyDescent="0.25">
      <c r="A12" s="38" t="s">
        <v>84</v>
      </c>
      <c r="B12" s="38" t="s">
        <v>85</v>
      </c>
      <c r="C12" s="38" t="s">
        <v>51</v>
      </c>
      <c r="D12" s="38" t="s">
        <v>4</v>
      </c>
      <c r="E12" s="38" t="s">
        <v>52</v>
      </c>
      <c r="F12" s="38" t="s">
        <v>64</v>
      </c>
      <c r="G12" s="38" t="s">
        <v>26</v>
      </c>
      <c r="H12" s="38" t="s">
        <v>86</v>
      </c>
      <c r="I12" s="38" t="s">
        <v>128</v>
      </c>
      <c r="J12" s="38" t="s">
        <v>79</v>
      </c>
      <c r="K12" s="38" t="s">
        <v>131</v>
      </c>
      <c r="L12" s="20" t="s">
        <v>13</v>
      </c>
      <c r="M12" s="20" t="s">
        <v>44</v>
      </c>
      <c r="N12" s="20" t="s">
        <v>45</v>
      </c>
      <c r="O12" s="16" t="s">
        <v>88</v>
      </c>
      <c r="P12" s="16" t="s">
        <v>90</v>
      </c>
    </row>
    <row r="13" spans="1:16" x14ac:dyDescent="0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4"/>
      <c r="L13" s="16">
        <f>IF(H13="Utførelse",IF(G13="Tekniske planer",B13,0),0)</f>
        <v>0</v>
      </c>
      <c r="M13" s="16">
        <f>IF(H13="Utførelse",IF(G13="Revurdering",B13,0),0)</f>
        <v>0</v>
      </c>
      <c r="N13" s="16">
        <f t="shared" ref="N13:N20" si="0">IF(L13+M13&gt;0,0,B13)</f>
        <v>0</v>
      </c>
      <c r="O13" s="16">
        <f>IF(A13&lt;(Støtteark!$H$4-5),0,(IF(H13="Utførelse",(L13+M13),IF(H13="Fagkontroll",(N13),0))))</f>
        <v>0</v>
      </c>
      <c r="P13" s="16">
        <f>IF(A13&lt;(Støtteark!$H$4-5),0,B13)</f>
        <v>0</v>
      </c>
    </row>
    <row r="14" spans="1:16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44"/>
      <c r="L14" s="16">
        <f t="shared" ref="L14:L19" si="1">IF(H14="Utførelse",IF(G14="Tekniske planer",B14,0),0)</f>
        <v>0</v>
      </c>
      <c r="M14" s="16">
        <f t="shared" ref="M14:M19" si="2">IF(H14="Utførelse",IF(G14="Revurdering",B14,0),0)</f>
        <v>0</v>
      </c>
      <c r="N14" s="16">
        <f t="shared" si="0"/>
        <v>0</v>
      </c>
      <c r="O14" s="16">
        <f>IF(A14&lt;(Støtteark!$H$4-5),0,(IF(H14="Utførelse",(L14+M14),IF(H14="Fagkontroll",(N14),0))))</f>
        <v>0</v>
      </c>
      <c r="P14" s="16">
        <f>IF(A14&lt;(Støtteark!$H$4-5),0,B14)</f>
        <v>0</v>
      </c>
    </row>
    <row r="15" spans="1:16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44"/>
      <c r="L15" s="16">
        <f t="shared" si="1"/>
        <v>0</v>
      </c>
      <c r="M15" s="16">
        <f t="shared" si="2"/>
        <v>0</v>
      </c>
      <c r="N15" s="16">
        <f t="shared" si="0"/>
        <v>0</v>
      </c>
      <c r="O15" s="16">
        <f>IF(A15&lt;(Støtteark!$H$4-5),0,(IF(H15="Utførelse",(L15+M15),IF(H15="Fagkontroll",(N15),0))))</f>
        <v>0</v>
      </c>
      <c r="P15" s="16">
        <f>IF(A15&lt;(Støtteark!$H$4-5),0,B15)</f>
        <v>0</v>
      </c>
    </row>
    <row r="16" spans="1:16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44"/>
      <c r="L16" s="16">
        <f t="shared" si="1"/>
        <v>0</v>
      </c>
      <c r="M16" s="16">
        <f t="shared" si="2"/>
        <v>0</v>
      </c>
      <c r="N16" s="16">
        <f t="shared" si="0"/>
        <v>0</v>
      </c>
      <c r="O16" s="16">
        <f>IF(A16&lt;(Støtteark!$H$4-5),0,(IF(H16="Utførelse",(L16+M16),IF(H16="Fagkontroll",(N16),0))))</f>
        <v>0</v>
      </c>
      <c r="P16" s="16">
        <f>IF(A16&lt;(Støtteark!$H$4-5),0,B16)</f>
        <v>0</v>
      </c>
    </row>
    <row r="17" spans="1:16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44"/>
      <c r="L17" s="16">
        <f t="shared" si="1"/>
        <v>0</v>
      </c>
      <c r="M17" s="16">
        <f t="shared" si="2"/>
        <v>0</v>
      </c>
      <c r="N17" s="16">
        <f t="shared" si="0"/>
        <v>0</v>
      </c>
      <c r="O17" s="16">
        <f>IF(A17&lt;(Støtteark!$H$4-5),0,(IF(H17="Utførelse",(L17+M17),IF(H17="Fagkontroll",(N17),0))))</f>
        <v>0</v>
      </c>
      <c r="P17" s="16">
        <f>IF(A17&lt;(Støtteark!$H$4-5),0,B17)</f>
        <v>0</v>
      </c>
    </row>
    <row r="18" spans="1:16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44"/>
      <c r="L18" s="16">
        <f t="shared" si="1"/>
        <v>0</v>
      </c>
      <c r="M18" s="16">
        <f t="shared" si="2"/>
        <v>0</v>
      </c>
      <c r="N18" s="16">
        <f t="shared" si="0"/>
        <v>0</v>
      </c>
      <c r="O18" s="16">
        <f>IF(A18&lt;(Støtteark!$H$4-5),0,(IF(H18="Utførelse",(L18+M18),IF(H18="Fagkontroll",(N18),0))))</f>
        <v>0</v>
      </c>
      <c r="P18" s="16">
        <f>IF(A18&lt;(Støtteark!$H$4-5),0,B18)</f>
        <v>0</v>
      </c>
    </row>
    <row r="19" spans="1:16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44"/>
      <c r="L19" s="16">
        <f t="shared" si="1"/>
        <v>0</v>
      </c>
      <c r="M19" s="16">
        <f t="shared" si="2"/>
        <v>0</v>
      </c>
      <c r="N19" s="16">
        <f t="shared" si="0"/>
        <v>0</v>
      </c>
      <c r="O19" s="16">
        <f>IF(A19&lt;(Støtteark!$H$4-5),0,(IF(H19="Utførelse",(L19+M19),IF(H19="Fagkontroll",(N19),0))))</f>
        <v>0</v>
      </c>
      <c r="P19" s="16">
        <f>IF(A19&lt;(Støtteark!$H$4-5),0,B19)</f>
        <v>0</v>
      </c>
    </row>
    <row r="20" spans="1:16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44"/>
      <c r="L20" s="16">
        <f>IF(E20&lt;1,0,IF(H20="Utførelse",IF(G20="Tekniske planer",B20,0),0))</f>
        <v>0</v>
      </c>
      <c r="M20" s="16">
        <f>IF(E20&lt;1,0,IF(H20="Utførelse",IF(G20="Revurdering",B20,0),0))</f>
        <v>0</v>
      </c>
      <c r="N20" s="16">
        <f t="shared" si="0"/>
        <v>0</v>
      </c>
      <c r="O20" s="16">
        <f>IF(E20&lt;1,0,IF(A20&lt;(Støtteark!$H$4-5),0,(IF(H20="Utførelse",(L20+M20),IF(H20="Fagkontroll",(N20),0)))))</f>
        <v>0</v>
      </c>
      <c r="P20" s="16">
        <f>IF(A20&lt;(Støtteark!$H$4-5),0,B20)</f>
        <v>0</v>
      </c>
    </row>
    <row r="21" spans="1:16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44"/>
      <c r="L21" s="16">
        <f t="shared" ref="L21:L84" si="3">IF(E21&lt;1,0,IF(H21="Utførelse",IF(G21="Tekniske planer",B21,0),0))</f>
        <v>0</v>
      </c>
      <c r="M21" s="16">
        <f t="shared" ref="M21:M84" si="4">IF(E21&lt;1,0,IF(H21="Utførelse",IF(G21="Revurdering",B21,0),0))</f>
        <v>0</v>
      </c>
      <c r="N21" s="16">
        <f t="shared" ref="N21:N84" si="5">IF(L21+M21&gt;0,0,B21)</f>
        <v>0</v>
      </c>
      <c r="O21" s="16">
        <f>IF(E21&lt;1,0,IF(A21&lt;(Støtteark!$H$4-5),0,(IF(H21="Utførelse",(L21+M21),IF(H21="Fagkontroll",(N21),0)))))</f>
        <v>0</v>
      </c>
      <c r="P21" s="16">
        <f>IF(A21&lt;(Støtteark!$H$4-5),0,B21)</f>
        <v>0</v>
      </c>
    </row>
    <row r="22" spans="1:16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44"/>
      <c r="L22" s="16">
        <f t="shared" si="3"/>
        <v>0</v>
      </c>
      <c r="M22" s="16">
        <f t="shared" si="4"/>
        <v>0</v>
      </c>
      <c r="N22" s="16">
        <f t="shared" si="5"/>
        <v>0</v>
      </c>
      <c r="O22" s="16">
        <f>IF(E22&lt;1,0,IF(A22&lt;(Støtteark!$H$4-5),0,(IF(H22="Utførelse",(L22+M22),IF(H22="Fagkontroll",(N22),0)))))</f>
        <v>0</v>
      </c>
      <c r="P22" s="16">
        <f>IF(A22&lt;(Støtteark!$H$4-5),0,B22)</f>
        <v>0</v>
      </c>
    </row>
    <row r="23" spans="1:16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44"/>
      <c r="L23" s="16">
        <f t="shared" si="3"/>
        <v>0</v>
      </c>
      <c r="M23" s="16">
        <f t="shared" si="4"/>
        <v>0</v>
      </c>
      <c r="N23" s="16">
        <f t="shared" si="5"/>
        <v>0</v>
      </c>
      <c r="O23" s="16">
        <f>IF(E23&lt;1,0,IF(A23&lt;(Støtteark!$H$4-5),0,(IF(H23="Utførelse",(L23+M23),IF(H23="Fagkontroll",(N23),0)))))</f>
        <v>0</v>
      </c>
      <c r="P23" s="16">
        <f>IF(A23&lt;(Støtteark!$H$4-5),0,B23)</f>
        <v>0</v>
      </c>
    </row>
    <row r="24" spans="1:16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44"/>
      <c r="L24" s="16">
        <f t="shared" si="3"/>
        <v>0</v>
      </c>
      <c r="M24" s="16">
        <f t="shared" si="4"/>
        <v>0</v>
      </c>
      <c r="N24" s="16">
        <f t="shared" si="5"/>
        <v>0</v>
      </c>
      <c r="O24" s="16">
        <f>IF(E24&lt;1,0,IF(A24&lt;(Støtteark!$H$4-5),0,(IF(H24="Utførelse",(L24+M24),IF(H24="Fagkontroll",(N24),0)))))</f>
        <v>0</v>
      </c>
      <c r="P24" s="16">
        <f>IF(A24&lt;(Støtteark!$H$4-5),0,B24)</f>
        <v>0</v>
      </c>
    </row>
    <row r="25" spans="1:16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44"/>
      <c r="L25" s="16">
        <f t="shared" si="3"/>
        <v>0</v>
      </c>
      <c r="M25" s="16">
        <f t="shared" si="4"/>
        <v>0</v>
      </c>
      <c r="N25" s="16">
        <f t="shared" si="5"/>
        <v>0</v>
      </c>
      <c r="O25" s="16">
        <f>IF(E25&lt;1,0,IF(A25&lt;(Støtteark!$H$4-5),0,(IF(H25="Utførelse",(L25+M25),IF(H25="Fagkontroll",(N25),0)))))</f>
        <v>0</v>
      </c>
      <c r="P25" s="16">
        <f>IF(A25&lt;(Støtteark!$H$4-5),0,B25)</f>
        <v>0</v>
      </c>
    </row>
    <row r="26" spans="1:16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44"/>
      <c r="L26" s="16">
        <f t="shared" si="3"/>
        <v>0</v>
      </c>
      <c r="M26" s="16">
        <f t="shared" si="4"/>
        <v>0</v>
      </c>
      <c r="N26" s="16">
        <f t="shared" si="5"/>
        <v>0</v>
      </c>
      <c r="O26" s="16">
        <f>IF(E26&lt;1,0,IF(A26&lt;(Støtteark!$H$4-5),0,(IF(H26="Utførelse",(L26+M26),IF(H26="Fagkontroll",(N26),0)))))</f>
        <v>0</v>
      </c>
      <c r="P26" s="16">
        <f>IF(A26&lt;(Støtteark!$H$4-5),0,B26)</f>
        <v>0</v>
      </c>
    </row>
    <row r="27" spans="1:16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44"/>
      <c r="L27" s="16">
        <f t="shared" si="3"/>
        <v>0</v>
      </c>
      <c r="M27" s="16">
        <f t="shared" si="4"/>
        <v>0</v>
      </c>
      <c r="N27" s="16">
        <f t="shared" si="5"/>
        <v>0</v>
      </c>
      <c r="O27" s="16">
        <f>IF(E27&lt;1,0,IF(A27&lt;(Støtteark!$H$4-5),0,(IF(H27="Utførelse",(L27+M27),IF(H27="Fagkontroll",(N27),0)))))</f>
        <v>0</v>
      </c>
      <c r="P27" s="16">
        <f>IF(A27&lt;(Støtteark!$H$4-5),0,B27)</f>
        <v>0</v>
      </c>
    </row>
    <row r="28" spans="1:16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44"/>
      <c r="L28" s="16">
        <f t="shared" si="3"/>
        <v>0</v>
      </c>
      <c r="M28" s="16">
        <f t="shared" si="4"/>
        <v>0</v>
      </c>
      <c r="N28" s="16">
        <f t="shared" si="5"/>
        <v>0</v>
      </c>
      <c r="O28" s="16">
        <f>IF(E28&lt;1,0,IF(A28&lt;(Støtteark!$H$4-5),0,(IF(H28="Utførelse",(L28+M28),IF(H28="Fagkontroll",(N28),0)))))</f>
        <v>0</v>
      </c>
      <c r="P28" s="16">
        <f>IF(A28&lt;(Støtteark!$H$4-5),0,B28)</f>
        <v>0</v>
      </c>
    </row>
    <row r="29" spans="1:16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44"/>
      <c r="L29" s="16">
        <f t="shared" si="3"/>
        <v>0</v>
      </c>
      <c r="M29" s="16">
        <f t="shared" si="4"/>
        <v>0</v>
      </c>
      <c r="N29" s="16">
        <f t="shared" si="5"/>
        <v>0</v>
      </c>
      <c r="O29" s="16">
        <f>IF(E29&lt;1,0,IF(A29&lt;(Støtteark!$H$4-5),0,(IF(H29="Utførelse",(L29+M29),IF(H29="Fagkontroll",(N29),0)))))</f>
        <v>0</v>
      </c>
      <c r="P29" s="16">
        <f>IF(A29&lt;(Støtteark!$H$4-5),0,B29)</f>
        <v>0</v>
      </c>
    </row>
    <row r="30" spans="1:16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44"/>
      <c r="L30" s="16">
        <f t="shared" si="3"/>
        <v>0</v>
      </c>
      <c r="M30" s="16">
        <f t="shared" si="4"/>
        <v>0</v>
      </c>
      <c r="N30" s="16">
        <f t="shared" si="5"/>
        <v>0</v>
      </c>
      <c r="O30" s="16">
        <f>IF(E30&lt;1,0,IF(A30&lt;(Støtteark!$H$4-5),0,(IF(H30="Utførelse",(L30+M30),IF(H30="Fagkontroll",(N30),0)))))</f>
        <v>0</v>
      </c>
      <c r="P30" s="16">
        <f>IF(A30&lt;(Støtteark!$H$4-5),0,B30)</f>
        <v>0</v>
      </c>
    </row>
    <row r="31" spans="1:16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44"/>
      <c r="L31" s="16">
        <f t="shared" si="3"/>
        <v>0</v>
      </c>
      <c r="M31" s="16">
        <f t="shared" si="4"/>
        <v>0</v>
      </c>
      <c r="N31" s="16">
        <f t="shared" si="5"/>
        <v>0</v>
      </c>
      <c r="O31" s="16">
        <f>IF(E31&lt;1,0,IF(A31&lt;(Støtteark!$H$4-5),0,(IF(H31="Utførelse",(L31+M31),IF(H31="Fagkontroll",(N31),0)))))</f>
        <v>0</v>
      </c>
      <c r="P31" s="16">
        <f>IF(A31&lt;(Støtteark!$H$4-5),0,B31)</f>
        <v>0</v>
      </c>
    </row>
    <row r="32" spans="1:16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44"/>
      <c r="L32" s="16">
        <f t="shared" si="3"/>
        <v>0</v>
      </c>
      <c r="M32" s="16">
        <f t="shared" si="4"/>
        <v>0</v>
      </c>
      <c r="N32" s="16">
        <f t="shared" si="5"/>
        <v>0</v>
      </c>
      <c r="O32" s="16">
        <f>IF(E32&lt;1,0,IF(A32&lt;(Støtteark!$H$4-5),0,(IF(H32="Utførelse",(L32+M32),IF(H32="Fagkontroll",(N32),0)))))</f>
        <v>0</v>
      </c>
      <c r="P32" s="16">
        <f>IF(A32&lt;(Støtteark!$H$4-5),0,B32)</f>
        <v>0</v>
      </c>
    </row>
    <row r="33" spans="1:16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44"/>
      <c r="L33" s="16">
        <f t="shared" si="3"/>
        <v>0</v>
      </c>
      <c r="M33" s="16">
        <f t="shared" si="4"/>
        <v>0</v>
      </c>
      <c r="N33" s="16">
        <f t="shared" si="5"/>
        <v>0</v>
      </c>
      <c r="O33" s="16">
        <f>IF(E33&lt;1,0,IF(A33&lt;(Støtteark!$H$4-5),0,(IF(H33="Utførelse",(L33+M33),IF(H33="Fagkontroll",(N33),0)))))</f>
        <v>0</v>
      </c>
      <c r="P33" s="16">
        <f>IF(A33&lt;(Støtteark!$H$4-5),0,B33)</f>
        <v>0</v>
      </c>
    </row>
    <row r="34" spans="1:16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44"/>
      <c r="L34" s="16">
        <f t="shared" si="3"/>
        <v>0</v>
      </c>
      <c r="M34" s="16">
        <f t="shared" si="4"/>
        <v>0</v>
      </c>
      <c r="N34" s="16">
        <f t="shared" si="5"/>
        <v>0</v>
      </c>
      <c r="O34" s="16">
        <f>IF(E34&lt;1,0,IF(A34&lt;(Støtteark!$H$4-5),0,(IF(H34="Utførelse",(L34+M34),IF(H34="Fagkontroll",(N34),0)))))</f>
        <v>0</v>
      </c>
      <c r="P34" s="16">
        <f>IF(A34&lt;(Støtteark!$H$4-5),0,B34)</f>
        <v>0</v>
      </c>
    </row>
    <row r="35" spans="1:16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44"/>
      <c r="L35" s="16">
        <f t="shared" si="3"/>
        <v>0</v>
      </c>
      <c r="M35" s="16">
        <f t="shared" si="4"/>
        <v>0</v>
      </c>
      <c r="N35" s="16">
        <f t="shared" si="5"/>
        <v>0</v>
      </c>
      <c r="O35" s="16">
        <f>IF(E35&lt;1,0,IF(A35&lt;(Støtteark!$H$4-5),0,(IF(H35="Utførelse",(L35+M35),IF(H35="Fagkontroll",(N35),0)))))</f>
        <v>0</v>
      </c>
      <c r="P35" s="16">
        <f>IF(A35&lt;(Støtteark!$H$4-5),0,B35)</f>
        <v>0</v>
      </c>
    </row>
    <row r="36" spans="1:16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44"/>
      <c r="L36" s="16">
        <f t="shared" si="3"/>
        <v>0</v>
      </c>
      <c r="M36" s="16">
        <f t="shared" si="4"/>
        <v>0</v>
      </c>
      <c r="N36" s="16">
        <f t="shared" si="5"/>
        <v>0</v>
      </c>
      <c r="O36" s="16">
        <f>IF(E36&lt;1,0,IF(A36&lt;(Støtteark!$H$4-5),0,(IF(H36="Utførelse",(L36+M36),IF(H36="Fagkontroll",(N36),0)))))</f>
        <v>0</v>
      </c>
      <c r="P36" s="16">
        <f>IF(A36&lt;(Støtteark!$H$4-5),0,B36)</f>
        <v>0</v>
      </c>
    </row>
    <row r="37" spans="1:16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44"/>
      <c r="L37" s="16">
        <f t="shared" si="3"/>
        <v>0</v>
      </c>
      <c r="M37" s="16">
        <f t="shared" si="4"/>
        <v>0</v>
      </c>
      <c r="N37" s="16">
        <f t="shared" si="5"/>
        <v>0</v>
      </c>
      <c r="O37" s="16">
        <f>IF(E37&lt;1,0,IF(A37&lt;(Støtteark!$H$4-5),0,(IF(H37="Utførelse",(L37+M37),IF(H37="Fagkontroll",(N37),0)))))</f>
        <v>0</v>
      </c>
      <c r="P37" s="16">
        <f>IF(A37&lt;(Støtteark!$H$4-5),0,B37)</f>
        <v>0</v>
      </c>
    </row>
    <row r="38" spans="1:16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44"/>
      <c r="L38" s="16">
        <f t="shared" si="3"/>
        <v>0</v>
      </c>
      <c r="M38" s="16">
        <f t="shared" si="4"/>
        <v>0</v>
      </c>
      <c r="N38" s="16">
        <f t="shared" si="5"/>
        <v>0</v>
      </c>
      <c r="O38" s="16">
        <f>IF(E38&lt;1,0,IF(A38&lt;(Støtteark!$H$4-5),0,(IF(H38="Utførelse",(L38+M38),IF(H38="Fagkontroll",(N38),0)))))</f>
        <v>0</v>
      </c>
      <c r="P38" s="16">
        <f>IF(A38&lt;(Støtteark!$H$4-5),0,B38)</f>
        <v>0</v>
      </c>
    </row>
    <row r="39" spans="1:16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44"/>
      <c r="L39" s="16">
        <f t="shared" si="3"/>
        <v>0</v>
      </c>
      <c r="M39" s="16">
        <f t="shared" si="4"/>
        <v>0</v>
      </c>
      <c r="N39" s="16">
        <f t="shared" si="5"/>
        <v>0</v>
      </c>
      <c r="O39" s="16">
        <f>IF(E39&lt;1,0,IF(A39&lt;(Støtteark!$H$4-5),0,(IF(H39="Utførelse",(L39+M39),IF(H39="Fagkontroll",(N39),0)))))</f>
        <v>0</v>
      </c>
      <c r="P39" s="16">
        <f>IF(A39&lt;(Støtteark!$H$4-5),0,B39)</f>
        <v>0</v>
      </c>
    </row>
    <row r="40" spans="1:16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44"/>
      <c r="L40" s="16">
        <f t="shared" si="3"/>
        <v>0</v>
      </c>
      <c r="M40" s="16">
        <f t="shared" si="4"/>
        <v>0</v>
      </c>
      <c r="N40" s="16">
        <f t="shared" si="5"/>
        <v>0</v>
      </c>
      <c r="O40" s="16">
        <f>IF(E40&lt;1,0,IF(A40&lt;(Støtteark!$H$4-5),0,(IF(H40="Utførelse",(L40+M40),IF(H40="Fagkontroll",(N40),0)))))</f>
        <v>0</v>
      </c>
      <c r="P40" s="16">
        <f>IF(A40&lt;(Støtteark!$H$4-5),0,B40)</f>
        <v>0</v>
      </c>
    </row>
    <row r="41" spans="1:16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44"/>
      <c r="L41" s="16">
        <f t="shared" si="3"/>
        <v>0</v>
      </c>
      <c r="M41" s="16">
        <f t="shared" si="4"/>
        <v>0</v>
      </c>
      <c r="N41" s="16">
        <f t="shared" si="5"/>
        <v>0</v>
      </c>
      <c r="O41" s="16">
        <f>IF(E41&lt;1,0,IF(A41&lt;(Støtteark!$H$4-5),0,(IF(H41="Utførelse",(L41+M41),IF(H41="Fagkontroll",(N41),0)))))</f>
        <v>0</v>
      </c>
      <c r="P41" s="16">
        <f>IF(A41&lt;(Støtteark!$H$4-5),0,B41)</f>
        <v>0</v>
      </c>
    </row>
    <row r="42" spans="1:16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44"/>
      <c r="L42" s="16">
        <f t="shared" si="3"/>
        <v>0</v>
      </c>
      <c r="M42" s="16">
        <f t="shared" si="4"/>
        <v>0</v>
      </c>
      <c r="N42" s="16">
        <f t="shared" si="5"/>
        <v>0</v>
      </c>
      <c r="O42" s="16">
        <f>IF(E42&lt;1,0,IF(A42&lt;(Støtteark!$H$4-5),0,(IF(H42="Utførelse",(L42+M42),IF(H42="Fagkontroll",(N42),0)))))</f>
        <v>0</v>
      </c>
      <c r="P42" s="16">
        <f>IF(A42&lt;(Støtteark!$H$4-5),0,B42)</f>
        <v>0</v>
      </c>
    </row>
    <row r="43" spans="1:16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44"/>
      <c r="L43" s="16">
        <f t="shared" si="3"/>
        <v>0</v>
      </c>
      <c r="M43" s="16">
        <f t="shared" si="4"/>
        <v>0</v>
      </c>
      <c r="N43" s="16">
        <f t="shared" si="5"/>
        <v>0</v>
      </c>
      <c r="O43" s="16">
        <f>IF(E43&lt;1,0,IF(A43&lt;(Støtteark!$H$4-5),0,(IF(H43="Utførelse",(L43+M43),IF(H43="Fagkontroll",(N43),0)))))</f>
        <v>0</v>
      </c>
      <c r="P43" s="16">
        <f>IF(A43&lt;(Støtteark!$H$4-5),0,B43)</f>
        <v>0</v>
      </c>
    </row>
    <row r="44" spans="1:16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44"/>
      <c r="L44" s="16">
        <f t="shared" si="3"/>
        <v>0</v>
      </c>
      <c r="M44" s="16">
        <f t="shared" si="4"/>
        <v>0</v>
      </c>
      <c r="N44" s="16">
        <f t="shared" si="5"/>
        <v>0</v>
      </c>
      <c r="O44" s="16">
        <f>IF(E44&lt;1,0,IF(A44&lt;(Støtteark!$H$4-5),0,(IF(H44="Utførelse",(L44+M44),IF(H44="Fagkontroll",(N44),0)))))</f>
        <v>0</v>
      </c>
      <c r="P44" s="16">
        <f>IF(A44&lt;(Støtteark!$H$4-5),0,B44)</f>
        <v>0</v>
      </c>
    </row>
    <row r="45" spans="1:16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44"/>
      <c r="L45" s="16">
        <f t="shared" si="3"/>
        <v>0</v>
      </c>
      <c r="M45" s="16">
        <f t="shared" si="4"/>
        <v>0</v>
      </c>
      <c r="N45" s="16">
        <f t="shared" si="5"/>
        <v>0</v>
      </c>
      <c r="O45" s="16">
        <f>IF(E45&lt;1,0,IF(A45&lt;(Støtteark!$H$4-5),0,(IF(H45="Utførelse",(L45+M45),IF(H45="Fagkontroll",(N45),0)))))</f>
        <v>0</v>
      </c>
      <c r="P45" s="16">
        <f>IF(A45&lt;(Støtteark!$H$4-5),0,B45)</f>
        <v>0</v>
      </c>
    </row>
    <row r="46" spans="1:16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44"/>
      <c r="L46" s="16">
        <f t="shared" si="3"/>
        <v>0</v>
      </c>
      <c r="M46" s="16">
        <f t="shared" si="4"/>
        <v>0</v>
      </c>
      <c r="N46" s="16">
        <f t="shared" si="5"/>
        <v>0</v>
      </c>
      <c r="O46" s="16">
        <f>IF(E46&lt;1,0,IF(A46&lt;(Støtteark!$H$4-5),0,(IF(H46="Utførelse",(L46+M46),IF(H46="Fagkontroll",(N46),0)))))</f>
        <v>0</v>
      </c>
      <c r="P46" s="16">
        <f>IF(A46&lt;(Støtteark!$H$4-5),0,B46)</f>
        <v>0</v>
      </c>
    </row>
    <row r="47" spans="1:16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44"/>
      <c r="L47" s="16">
        <f t="shared" si="3"/>
        <v>0</v>
      </c>
      <c r="M47" s="16">
        <f t="shared" si="4"/>
        <v>0</v>
      </c>
      <c r="N47" s="16">
        <f t="shared" si="5"/>
        <v>0</v>
      </c>
      <c r="O47" s="16">
        <f>IF(E47&lt;1,0,IF(A47&lt;(Støtteark!$H$4-5),0,(IF(H47="Utførelse",(L47+M47),IF(H47="Fagkontroll",(N47),0)))))</f>
        <v>0</v>
      </c>
      <c r="P47" s="16">
        <f>IF(A47&lt;(Støtteark!$H$4-5),0,B47)</f>
        <v>0</v>
      </c>
    </row>
    <row r="48" spans="1:16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44"/>
      <c r="L48" s="16">
        <f t="shared" si="3"/>
        <v>0</v>
      </c>
      <c r="M48" s="16">
        <f t="shared" si="4"/>
        <v>0</v>
      </c>
      <c r="N48" s="16">
        <f t="shared" si="5"/>
        <v>0</v>
      </c>
      <c r="O48" s="16">
        <f>IF(E48&lt;1,0,IF(A48&lt;(Støtteark!$H$4-5),0,(IF(H48="Utførelse",(L48+M48),IF(H48="Fagkontroll",(N48),0)))))</f>
        <v>0</v>
      </c>
      <c r="P48" s="16">
        <f>IF(A48&lt;(Støtteark!$H$4-5),0,B48)</f>
        <v>0</v>
      </c>
    </row>
    <row r="49" spans="1:16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44"/>
      <c r="L49" s="16">
        <f t="shared" si="3"/>
        <v>0</v>
      </c>
      <c r="M49" s="16">
        <f t="shared" si="4"/>
        <v>0</v>
      </c>
      <c r="N49" s="16">
        <f t="shared" si="5"/>
        <v>0</v>
      </c>
      <c r="O49" s="16">
        <f>IF(E49&lt;1,0,IF(A49&lt;(Støtteark!$H$4-5),0,(IF(H49="Utførelse",(L49+M49),IF(H49="Fagkontroll",(N49),0)))))</f>
        <v>0</v>
      </c>
      <c r="P49" s="16">
        <f>IF(A49&lt;(Støtteark!$H$4-5),0,B49)</f>
        <v>0</v>
      </c>
    </row>
    <row r="50" spans="1:16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44"/>
      <c r="L50" s="16">
        <f t="shared" si="3"/>
        <v>0</v>
      </c>
      <c r="M50" s="16">
        <f t="shared" si="4"/>
        <v>0</v>
      </c>
      <c r="N50" s="16">
        <f t="shared" si="5"/>
        <v>0</v>
      </c>
      <c r="O50" s="16">
        <f>IF(E50&lt;1,0,IF(A50&lt;(Støtteark!$H$4-5),0,(IF(H50="Utførelse",(L50+M50),IF(H50="Fagkontroll",(N50),0)))))</f>
        <v>0</v>
      </c>
      <c r="P50" s="16">
        <f>IF(A50&lt;(Støtteark!$H$4-5),0,B50)</f>
        <v>0</v>
      </c>
    </row>
    <row r="51" spans="1:16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44"/>
      <c r="L51" s="16">
        <f t="shared" si="3"/>
        <v>0</v>
      </c>
      <c r="M51" s="16">
        <f t="shared" si="4"/>
        <v>0</v>
      </c>
      <c r="N51" s="16">
        <f t="shared" si="5"/>
        <v>0</v>
      </c>
      <c r="O51" s="16">
        <f>IF(E51&lt;1,0,IF(A51&lt;(Støtteark!$H$4-5),0,(IF(H51="Utførelse",(L51+M51),IF(H51="Fagkontroll",(N51),0)))))</f>
        <v>0</v>
      </c>
      <c r="P51" s="16">
        <f>IF(A51&lt;(Støtteark!$H$4-5),0,B51)</f>
        <v>0</v>
      </c>
    </row>
    <row r="52" spans="1:16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44"/>
      <c r="L52" s="16">
        <f t="shared" si="3"/>
        <v>0</v>
      </c>
      <c r="M52" s="16">
        <f t="shared" si="4"/>
        <v>0</v>
      </c>
      <c r="N52" s="16">
        <f t="shared" si="5"/>
        <v>0</v>
      </c>
      <c r="O52" s="16">
        <f>IF(E52&lt;1,0,IF(A52&lt;(Støtteark!$H$4-5),0,(IF(H52="Utførelse",(L52+M52),IF(H52="Fagkontroll",(N52),0)))))</f>
        <v>0</v>
      </c>
      <c r="P52" s="16">
        <f>IF(A52&lt;(Støtteark!$H$4-5),0,B52)</f>
        <v>0</v>
      </c>
    </row>
    <row r="53" spans="1:16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44"/>
      <c r="L53" s="16">
        <f t="shared" si="3"/>
        <v>0</v>
      </c>
      <c r="M53" s="16">
        <f t="shared" si="4"/>
        <v>0</v>
      </c>
      <c r="N53" s="16">
        <f t="shared" si="5"/>
        <v>0</v>
      </c>
      <c r="O53" s="16">
        <f>IF(E53&lt;1,0,IF(A53&lt;(Støtteark!$H$4-5),0,(IF(H53="Utførelse",(L53+M53),IF(H53="Fagkontroll",(N53),0)))))</f>
        <v>0</v>
      </c>
      <c r="P53" s="16">
        <f>IF(A53&lt;(Støtteark!$H$4-5),0,B53)</f>
        <v>0</v>
      </c>
    </row>
    <row r="54" spans="1:16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44"/>
      <c r="L54" s="16">
        <f t="shared" si="3"/>
        <v>0</v>
      </c>
      <c r="M54" s="16">
        <f t="shared" si="4"/>
        <v>0</v>
      </c>
      <c r="N54" s="16">
        <f t="shared" si="5"/>
        <v>0</v>
      </c>
      <c r="O54" s="16">
        <f>IF(E54&lt;1,0,IF(A54&lt;(Støtteark!$H$4-5),0,(IF(H54="Utførelse",(L54+M54),IF(H54="Fagkontroll",(N54),0)))))</f>
        <v>0</v>
      </c>
      <c r="P54" s="16">
        <f>IF(A54&lt;(Støtteark!$H$4-5),0,B54)</f>
        <v>0</v>
      </c>
    </row>
    <row r="55" spans="1:16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44"/>
      <c r="L55" s="16">
        <f t="shared" si="3"/>
        <v>0</v>
      </c>
      <c r="M55" s="16">
        <f t="shared" si="4"/>
        <v>0</v>
      </c>
      <c r="N55" s="16">
        <f t="shared" si="5"/>
        <v>0</v>
      </c>
      <c r="O55" s="16">
        <f>IF(E55&lt;1,0,IF(A55&lt;(Støtteark!$H$4-5),0,(IF(H55="Utførelse",(L55+M55),IF(H55="Fagkontroll",(N55),0)))))</f>
        <v>0</v>
      </c>
      <c r="P55" s="16">
        <f>IF(A55&lt;(Støtteark!$H$4-5),0,B55)</f>
        <v>0</v>
      </c>
    </row>
    <row r="56" spans="1:16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44"/>
      <c r="L56" s="16">
        <f t="shared" si="3"/>
        <v>0</v>
      </c>
      <c r="M56" s="16">
        <f t="shared" si="4"/>
        <v>0</v>
      </c>
      <c r="N56" s="16">
        <f t="shared" si="5"/>
        <v>0</v>
      </c>
      <c r="O56" s="16">
        <f>IF(E56&lt;1,0,IF(A56&lt;(Støtteark!$H$4-5),0,(IF(H56="Utførelse",(L56+M56),IF(H56="Fagkontroll",(N56),0)))))</f>
        <v>0</v>
      </c>
      <c r="P56" s="16">
        <f>IF(A56&lt;(Støtteark!$H$4-5),0,B56)</f>
        <v>0</v>
      </c>
    </row>
    <row r="57" spans="1:16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44"/>
      <c r="L57" s="16">
        <f t="shared" si="3"/>
        <v>0</v>
      </c>
      <c r="M57" s="16">
        <f t="shared" si="4"/>
        <v>0</v>
      </c>
      <c r="N57" s="16">
        <f t="shared" si="5"/>
        <v>0</v>
      </c>
      <c r="O57" s="16">
        <f>IF(E57&lt;1,0,IF(A57&lt;(Støtteark!$H$4-5),0,(IF(H57="Utførelse",(L57+M57),IF(H57="Fagkontroll",(N57),0)))))</f>
        <v>0</v>
      </c>
      <c r="P57" s="16">
        <f>IF(A57&lt;(Støtteark!$H$4-5),0,B57)</f>
        <v>0</v>
      </c>
    </row>
    <row r="58" spans="1:16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44"/>
      <c r="L58" s="16">
        <f t="shared" si="3"/>
        <v>0</v>
      </c>
      <c r="M58" s="16">
        <f t="shared" si="4"/>
        <v>0</v>
      </c>
      <c r="N58" s="16">
        <f t="shared" si="5"/>
        <v>0</v>
      </c>
      <c r="O58" s="16">
        <f>IF(E58&lt;1,0,IF(A58&lt;(Støtteark!$H$4-5),0,(IF(H58="Utførelse",(L58+M58),IF(H58="Fagkontroll",(N58),0)))))</f>
        <v>0</v>
      </c>
      <c r="P58" s="16">
        <f>IF(A58&lt;(Støtteark!$H$4-5),0,B58)</f>
        <v>0</v>
      </c>
    </row>
    <row r="59" spans="1:16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44"/>
      <c r="L59" s="16">
        <f t="shared" si="3"/>
        <v>0</v>
      </c>
      <c r="M59" s="16">
        <f t="shared" si="4"/>
        <v>0</v>
      </c>
      <c r="N59" s="16">
        <f t="shared" si="5"/>
        <v>0</v>
      </c>
      <c r="O59" s="16">
        <f>IF(E59&lt;1,0,IF(A59&lt;(Støtteark!$H$4-5),0,(IF(H59="Utførelse",(L59+M59),IF(H59="Fagkontroll",(N59),0)))))</f>
        <v>0</v>
      </c>
      <c r="P59" s="16">
        <f>IF(A59&lt;(Støtteark!$H$4-5),0,B59)</f>
        <v>0</v>
      </c>
    </row>
    <row r="60" spans="1:16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44"/>
      <c r="L60" s="16">
        <f t="shared" si="3"/>
        <v>0</v>
      </c>
      <c r="M60" s="16">
        <f t="shared" si="4"/>
        <v>0</v>
      </c>
      <c r="N60" s="16">
        <f t="shared" si="5"/>
        <v>0</v>
      </c>
      <c r="O60" s="16">
        <f>IF(E60&lt;1,0,IF(A60&lt;(Støtteark!$H$4-5),0,(IF(H60="Utførelse",(L60+M60),IF(H60="Fagkontroll",(N60),0)))))</f>
        <v>0</v>
      </c>
      <c r="P60" s="16">
        <f>IF(A60&lt;(Støtteark!$H$4-5),0,B60)</f>
        <v>0</v>
      </c>
    </row>
    <row r="61" spans="1:16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44"/>
      <c r="L61" s="16">
        <f t="shared" si="3"/>
        <v>0</v>
      </c>
      <c r="M61" s="16">
        <f t="shared" si="4"/>
        <v>0</v>
      </c>
      <c r="N61" s="16">
        <f t="shared" si="5"/>
        <v>0</v>
      </c>
      <c r="O61" s="16">
        <f>IF(E61&lt;1,0,IF(A61&lt;(Støtteark!$H$4-5),0,(IF(H61="Utførelse",(L61+M61),IF(H61="Fagkontroll",(N61),0)))))</f>
        <v>0</v>
      </c>
      <c r="P61" s="16">
        <f>IF(A61&lt;(Støtteark!$H$4-5),0,B61)</f>
        <v>0</v>
      </c>
    </row>
    <row r="62" spans="1:16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44"/>
      <c r="L62" s="16">
        <f t="shared" si="3"/>
        <v>0</v>
      </c>
      <c r="M62" s="16">
        <f t="shared" si="4"/>
        <v>0</v>
      </c>
      <c r="N62" s="16">
        <f t="shared" si="5"/>
        <v>0</v>
      </c>
      <c r="O62" s="16">
        <f>IF(E62&lt;1,0,IF(A62&lt;(Støtteark!$H$4-5),0,(IF(H62="Utførelse",(L62+M62),IF(H62="Fagkontroll",(N62),0)))))</f>
        <v>0</v>
      </c>
      <c r="P62" s="16">
        <f>IF(A62&lt;(Støtteark!$H$4-5),0,B62)</f>
        <v>0</v>
      </c>
    </row>
    <row r="63" spans="1:16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44"/>
      <c r="L63" s="16">
        <f t="shared" si="3"/>
        <v>0</v>
      </c>
      <c r="M63" s="16">
        <f t="shared" si="4"/>
        <v>0</v>
      </c>
      <c r="N63" s="16">
        <f t="shared" si="5"/>
        <v>0</v>
      </c>
      <c r="O63" s="16">
        <f>IF(E63&lt;1,0,IF(A63&lt;(Støtteark!$H$4-5),0,(IF(H63="Utførelse",(L63+M63),IF(H63="Fagkontroll",(N63),0)))))</f>
        <v>0</v>
      </c>
      <c r="P63" s="16">
        <f>IF(A63&lt;(Støtteark!$H$4-5),0,B63)</f>
        <v>0</v>
      </c>
    </row>
    <row r="64" spans="1:16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44"/>
      <c r="L64" s="16">
        <f t="shared" si="3"/>
        <v>0</v>
      </c>
      <c r="M64" s="16">
        <f t="shared" si="4"/>
        <v>0</v>
      </c>
      <c r="N64" s="16">
        <f t="shared" si="5"/>
        <v>0</v>
      </c>
      <c r="O64" s="16">
        <f>IF(E64&lt;1,0,IF(A64&lt;(Støtteark!$H$4-5),0,(IF(H64="Utførelse",(L64+M64),IF(H64="Fagkontroll",(N64),0)))))</f>
        <v>0</v>
      </c>
      <c r="P64" s="16">
        <f>IF(A64&lt;(Støtteark!$H$4-5),0,B64)</f>
        <v>0</v>
      </c>
    </row>
    <row r="65" spans="1:16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44"/>
      <c r="L65" s="16">
        <f t="shared" si="3"/>
        <v>0</v>
      </c>
      <c r="M65" s="16">
        <f t="shared" si="4"/>
        <v>0</v>
      </c>
      <c r="N65" s="16">
        <f t="shared" si="5"/>
        <v>0</v>
      </c>
      <c r="O65" s="16">
        <f>IF(E65&lt;1,0,IF(A65&lt;(Støtteark!$H$4-5),0,(IF(H65="Utførelse",(L65+M65),IF(H65="Fagkontroll",(N65),0)))))</f>
        <v>0</v>
      </c>
      <c r="P65" s="16">
        <f>IF(A65&lt;(Støtteark!$H$4-5),0,B65)</f>
        <v>0</v>
      </c>
    </row>
    <row r="66" spans="1:16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44"/>
      <c r="L66" s="16">
        <f t="shared" si="3"/>
        <v>0</v>
      </c>
      <c r="M66" s="16">
        <f t="shared" si="4"/>
        <v>0</v>
      </c>
      <c r="N66" s="16">
        <f t="shared" si="5"/>
        <v>0</v>
      </c>
      <c r="O66" s="16">
        <f>IF(E66&lt;1,0,IF(A66&lt;(Støtteark!$H$4-5),0,(IF(H66="Utførelse",(L66+M66),IF(H66="Fagkontroll",(N66),0)))))</f>
        <v>0</v>
      </c>
      <c r="P66" s="16">
        <f>IF(A66&lt;(Støtteark!$H$4-5),0,B66)</f>
        <v>0</v>
      </c>
    </row>
    <row r="67" spans="1:16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44"/>
      <c r="L67" s="16">
        <f t="shared" si="3"/>
        <v>0</v>
      </c>
      <c r="M67" s="16">
        <f t="shared" si="4"/>
        <v>0</v>
      </c>
      <c r="N67" s="16">
        <f t="shared" si="5"/>
        <v>0</v>
      </c>
      <c r="O67" s="16">
        <f>IF(E67&lt;1,0,IF(A67&lt;(Støtteark!$H$4-5),0,(IF(H67="Utførelse",(L67+M67),IF(H67="Fagkontroll",(N67),0)))))</f>
        <v>0</v>
      </c>
      <c r="P67" s="16">
        <f>IF(A67&lt;(Støtteark!$H$4-5),0,B67)</f>
        <v>0</v>
      </c>
    </row>
    <row r="68" spans="1:16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44"/>
      <c r="L68" s="16">
        <f t="shared" si="3"/>
        <v>0</v>
      </c>
      <c r="M68" s="16">
        <f t="shared" si="4"/>
        <v>0</v>
      </c>
      <c r="N68" s="16">
        <f t="shared" si="5"/>
        <v>0</v>
      </c>
      <c r="O68" s="16">
        <f>IF(E68&lt;1,0,IF(A68&lt;(Støtteark!$H$4-5),0,(IF(H68="Utførelse",(L68+M68),IF(H68="Fagkontroll",(N68),0)))))</f>
        <v>0</v>
      </c>
      <c r="P68" s="16">
        <f>IF(A68&lt;(Støtteark!$H$4-5),0,B68)</f>
        <v>0</v>
      </c>
    </row>
    <row r="69" spans="1:16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44"/>
      <c r="L69" s="16">
        <f t="shared" si="3"/>
        <v>0</v>
      </c>
      <c r="M69" s="16">
        <f t="shared" si="4"/>
        <v>0</v>
      </c>
      <c r="N69" s="16">
        <f t="shared" si="5"/>
        <v>0</v>
      </c>
      <c r="O69" s="16">
        <f>IF(E69&lt;1,0,IF(A69&lt;(Støtteark!$H$4-5),0,(IF(H69="Utførelse",(L69+M69),IF(H69="Fagkontroll",(N69),0)))))</f>
        <v>0</v>
      </c>
      <c r="P69" s="16">
        <f>IF(A69&lt;(Støtteark!$H$4-5),0,B69)</f>
        <v>0</v>
      </c>
    </row>
    <row r="70" spans="1:16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44"/>
      <c r="L70" s="16">
        <f t="shared" si="3"/>
        <v>0</v>
      </c>
      <c r="M70" s="16">
        <f t="shared" si="4"/>
        <v>0</v>
      </c>
      <c r="N70" s="16">
        <f t="shared" si="5"/>
        <v>0</v>
      </c>
      <c r="O70" s="16">
        <f>IF(E70&lt;1,0,IF(A70&lt;(Støtteark!$H$4-5),0,(IF(H70="Utførelse",(L70+M70),IF(H70="Fagkontroll",(N70),0)))))</f>
        <v>0</v>
      </c>
      <c r="P70" s="16">
        <f>IF(A70&lt;(Støtteark!$H$4-5),0,B70)</f>
        <v>0</v>
      </c>
    </row>
    <row r="71" spans="1:16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44"/>
      <c r="L71" s="16">
        <f t="shared" si="3"/>
        <v>0</v>
      </c>
      <c r="M71" s="16">
        <f t="shared" si="4"/>
        <v>0</v>
      </c>
      <c r="N71" s="16">
        <f t="shared" si="5"/>
        <v>0</v>
      </c>
      <c r="O71" s="16">
        <f>IF(E71&lt;1,0,IF(A71&lt;(Støtteark!$H$4-5),0,(IF(H71="Utførelse",(L71+M71),IF(H71="Fagkontroll",(N71),0)))))</f>
        <v>0</v>
      </c>
      <c r="P71" s="16">
        <f>IF(A71&lt;(Støtteark!$H$4-5),0,B71)</f>
        <v>0</v>
      </c>
    </row>
    <row r="72" spans="1:16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44"/>
      <c r="L72" s="16">
        <f t="shared" si="3"/>
        <v>0</v>
      </c>
      <c r="M72" s="16">
        <f t="shared" si="4"/>
        <v>0</v>
      </c>
      <c r="N72" s="16">
        <f t="shared" si="5"/>
        <v>0</v>
      </c>
      <c r="O72" s="16">
        <f>IF(E72&lt;1,0,IF(A72&lt;(Støtteark!$H$4-5),0,(IF(H72="Utførelse",(L72+M72),IF(H72="Fagkontroll",(N72),0)))))</f>
        <v>0</v>
      </c>
      <c r="P72" s="16">
        <f>IF(A72&lt;(Støtteark!$H$4-5),0,B72)</f>
        <v>0</v>
      </c>
    </row>
    <row r="73" spans="1:16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44"/>
      <c r="L73" s="16">
        <f t="shared" si="3"/>
        <v>0</v>
      </c>
      <c r="M73" s="16">
        <f t="shared" si="4"/>
        <v>0</v>
      </c>
      <c r="N73" s="16">
        <f t="shared" si="5"/>
        <v>0</v>
      </c>
      <c r="O73" s="16">
        <f>IF(E73&lt;1,0,IF(A73&lt;(Støtteark!$H$4-5),0,(IF(H73="Utførelse",(L73+M73),IF(H73="Fagkontroll",(N73),0)))))</f>
        <v>0</v>
      </c>
      <c r="P73" s="16">
        <f>IF(A73&lt;(Støtteark!$H$4-5),0,B73)</f>
        <v>0</v>
      </c>
    </row>
    <row r="74" spans="1:16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44"/>
      <c r="L74" s="16">
        <f t="shared" si="3"/>
        <v>0</v>
      </c>
      <c r="M74" s="16">
        <f t="shared" si="4"/>
        <v>0</v>
      </c>
      <c r="N74" s="16">
        <f t="shared" si="5"/>
        <v>0</v>
      </c>
      <c r="O74" s="16">
        <f>IF(E74&lt;1,0,IF(A74&lt;(Støtteark!$H$4-5),0,(IF(H74="Utførelse",(L74+M74),IF(H74="Fagkontroll",(N74),0)))))</f>
        <v>0</v>
      </c>
      <c r="P74" s="16">
        <f>IF(A74&lt;(Støtteark!$H$4-5),0,B74)</f>
        <v>0</v>
      </c>
    </row>
    <row r="75" spans="1:16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44"/>
      <c r="L75" s="16">
        <f t="shared" si="3"/>
        <v>0</v>
      </c>
      <c r="M75" s="16">
        <f t="shared" si="4"/>
        <v>0</v>
      </c>
      <c r="N75" s="16">
        <f t="shared" si="5"/>
        <v>0</v>
      </c>
      <c r="O75" s="16">
        <f>IF(E75&lt;1,0,IF(A75&lt;(Støtteark!$H$4-5),0,(IF(H75="Utførelse",(L75+M75),IF(H75="Fagkontroll",(N75),0)))))</f>
        <v>0</v>
      </c>
      <c r="P75" s="16">
        <f>IF(A75&lt;(Støtteark!$H$4-5),0,B75)</f>
        <v>0</v>
      </c>
    </row>
    <row r="76" spans="1:16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44"/>
      <c r="L76" s="16">
        <f t="shared" si="3"/>
        <v>0</v>
      </c>
      <c r="M76" s="16">
        <f t="shared" si="4"/>
        <v>0</v>
      </c>
      <c r="N76" s="16">
        <f t="shared" si="5"/>
        <v>0</v>
      </c>
      <c r="O76" s="16">
        <f>IF(E76&lt;1,0,IF(A76&lt;(Støtteark!$H$4-5),0,(IF(H76="Utførelse",(L76+M76),IF(H76="Fagkontroll",(N76),0)))))</f>
        <v>0</v>
      </c>
      <c r="P76" s="16">
        <f>IF(A76&lt;(Støtteark!$H$4-5),0,B76)</f>
        <v>0</v>
      </c>
    </row>
    <row r="77" spans="1:16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44"/>
      <c r="L77" s="16">
        <f t="shared" si="3"/>
        <v>0</v>
      </c>
      <c r="M77" s="16">
        <f t="shared" si="4"/>
        <v>0</v>
      </c>
      <c r="N77" s="16">
        <f t="shared" si="5"/>
        <v>0</v>
      </c>
      <c r="O77" s="16">
        <f>IF(E77&lt;1,0,IF(A77&lt;(Støtteark!$H$4-5),0,(IF(H77="Utførelse",(L77+M77),IF(H77="Fagkontroll",(N77),0)))))</f>
        <v>0</v>
      </c>
      <c r="P77" s="16">
        <f>IF(A77&lt;(Støtteark!$H$4-5),0,B77)</f>
        <v>0</v>
      </c>
    </row>
    <row r="78" spans="1:16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44"/>
      <c r="L78" s="16">
        <f t="shared" si="3"/>
        <v>0</v>
      </c>
      <c r="M78" s="16">
        <f t="shared" si="4"/>
        <v>0</v>
      </c>
      <c r="N78" s="16">
        <f t="shared" si="5"/>
        <v>0</v>
      </c>
      <c r="O78" s="16">
        <f>IF(E78&lt;1,0,IF(A78&lt;(Støtteark!$H$4-5),0,(IF(H78="Utførelse",(L78+M78),IF(H78="Fagkontroll",(N78),0)))))</f>
        <v>0</v>
      </c>
      <c r="P78" s="16">
        <f>IF(A78&lt;(Støtteark!$H$4-5),0,B78)</f>
        <v>0</v>
      </c>
    </row>
    <row r="79" spans="1:16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44"/>
      <c r="L79" s="16">
        <f t="shared" si="3"/>
        <v>0</v>
      </c>
      <c r="M79" s="16">
        <f t="shared" si="4"/>
        <v>0</v>
      </c>
      <c r="N79" s="16">
        <f t="shared" si="5"/>
        <v>0</v>
      </c>
      <c r="O79" s="16">
        <f>IF(E79&lt;1,0,IF(A79&lt;(Støtteark!$H$4-5),0,(IF(H79="Utførelse",(L79+M79),IF(H79="Fagkontroll",(N79),0)))))</f>
        <v>0</v>
      </c>
      <c r="P79" s="16">
        <f>IF(A79&lt;(Støtteark!$H$4-5),0,B79)</f>
        <v>0</v>
      </c>
    </row>
    <row r="80" spans="1:16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44"/>
      <c r="L80" s="16">
        <f t="shared" si="3"/>
        <v>0</v>
      </c>
      <c r="M80" s="16">
        <f t="shared" si="4"/>
        <v>0</v>
      </c>
      <c r="N80" s="16">
        <f t="shared" si="5"/>
        <v>0</v>
      </c>
      <c r="O80" s="16">
        <f>IF(E80&lt;1,0,IF(A80&lt;(Støtteark!$H$4-5),0,(IF(H80="Utførelse",(L80+M80),IF(H80="Fagkontroll",(N80),0)))))</f>
        <v>0</v>
      </c>
      <c r="P80" s="16">
        <f>IF(A80&lt;(Støtteark!$H$4-5),0,B80)</f>
        <v>0</v>
      </c>
    </row>
    <row r="81" spans="1:16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44"/>
      <c r="L81" s="16">
        <f t="shared" si="3"/>
        <v>0</v>
      </c>
      <c r="M81" s="16">
        <f t="shared" si="4"/>
        <v>0</v>
      </c>
      <c r="N81" s="16">
        <f t="shared" si="5"/>
        <v>0</v>
      </c>
      <c r="O81" s="16">
        <f>IF(E81&lt;1,0,IF(A81&lt;(Støtteark!$H$4-5),0,(IF(H81="Utførelse",(L81+M81),IF(H81="Fagkontroll",(N81),0)))))</f>
        <v>0</v>
      </c>
      <c r="P81" s="16">
        <f>IF(A81&lt;(Støtteark!$H$4-5),0,B81)</f>
        <v>0</v>
      </c>
    </row>
    <row r="82" spans="1:16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44"/>
      <c r="L82" s="16">
        <f t="shared" si="3"/>
        <v>0</v>
      </c>
      <c r="M82" s="16">
        <f t="shared" si="4"/>
        <v>0</v>
      </c>
      <c r="N82" s="16">
        <f t="shared" si="5"/>
        <v>0</v>
      </c>
      <c r="O82" s="16">
        <f>IF(E82&lt;1,0,IF(A82&lt;(Støtteark!$H$4-5),0,(IF(H82="Utførelse",(L82+M82),IF(H82="Fagkontroll",(N82),0)))))</f>
        <v>0</v>
      </c>
      <c r="P82" s="16">
        <f>IF(A82&lt;(Støtteark!$H$4-5),0,B82)</f>
        <v>0</v>
      </c>
    </row>
    <row r="83" spans="1:16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44"/>
      <c r="L83" s="16">
        <f t="shared" si="3"/>
        <v>0</v>
      </c>
      <c r="M83" s="16">
        <f t="shared" si="4"/>
        <v>0</v>
      </c>
      <c r="N83" s="16">
        <f t="shared" si="5"/>
        <v>0</v>
      </c>
      <c r="O83" s="16">
        <f>IF(E83&lt;1,0,IF(A83&lt;(Støtteark!$H$4-5),0,(IF(H83="Utførelse",(L83+M83),IF(H83="Fagkontroll",(N83),0)))))</f>
        <v>0</v>
      </c>
      <c r="P83" s="16">
        <f>IF(A83&lt;(Støtteark!$H$4-5),0,B83)</f>
        <v>0</v>
      </c>
    </row>
    <row r="84" spans="1:16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44"/>
      <c r="L84" s="16">
        <f t="shared" si="3"/>
        <v>0</v>
      </c>
      <c r="M84" s="16">
        <f t="shared" si="4"/>
        <v>0</v>
      </c>
      <c r="N84" s="16">
        <f t="shared" si="5"/>
        <v>0</v>
      </c>
      <c r="O84" s="16">
        <f>IF(E84&lt;1,0,IF(A84&lt;(Støtteark!$H$4-5),0,(IF(H84="Utførelse",(L84+M84),IF(H84="Fagkontroll",(N84),0)))))</f>
        <v>0</v>
      </c>
      <c r="P84" s="16">
        <f>IF(A84&lt;(Støtteark!$H$4-5),0,B84)</f>
        <v>0</v>
      </c>
    </row>
    <row r="85" spans="1:16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44"/>
      <c r="L85" s="16">
        <f t="shared" ref="L85:L148" si="6">IF(E85&lt;1,0,IF(H85="Utførelse",IF(G85="Tekniske planer",B85,0),0))</f>
        <v>0</v>
      </c>
      <c r="M85" s="16">
        <f t="shared" ref="M85:M148" si="7">IF(E85&lt;1,0,IF(H85="Utførelse",IF(G85="Revurdering",B85,0),0))</f>
        <v>0</v>
      </c>
      <c r="N85" s="16">
        <f t="shared" ref="N85:N148" si="8">IF(L85+M85&gt;0,0,B85)</f>
        <v>0</v>
      </c>
      <c r="O85" s="16">
        <f>IF(E85&lt;1,0,IF(A85&lt;(Støtteark!$H$4-5),0,(IF(H85="Utførelse",(L85+M85),IF(H85="Fagkontroll",(N85),0)))))</f>
        <v>0</v>
      </c>
      <c r="P85" s="16">
        <f>IF(A85&lt;(Støtteark!$H$4-5),0,B85)</f>
        <v>0</v>
      </c>
    </row>
    <row r="86" spans="1:16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44"/>
      <c r="L86" s="16">
        <f t="shared" si="6"/>
        <v>0</v>
      </c>
      <c r="M86" s="16">
        <f t="shared" si="7"/>
        <v>0</v>
      </c>
      <c r="N86" s="16">
        <f t="shared" si="8"/>
        <v>0</v>
      </c>
      <c r="O86" s="16">
        <f>IF(E86&lt;1,0,IF(A86&lt;(Støtteark!$H$4-5),0,(IF(H86="Utførelse",(L86+M86),IF(H86="Fagkontroll",(N86),0)))))</f>
        <v>0</v>
      </c>
      <c r="P86" s="16">
        <f>IF(A86&lt;(Støtteark!$H$4-5),0,B86)</f>
        <v>0</v>
      </c>
    </row>
    <row r="87" spans="1:16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44"/>
      <c r="L87" s="16">
        <f t="shared" si="6"/>
        <v>0</v>
      </c>
      <c r="M87" s="16">
        <f t="shared" si="7"/>
        <v>0</v>
      </c>
      <c r="N87" s="16">
        <f t="shared" si="8"/>
        <v>0</v>
      </c>
      <c r="O87" s="16">
        <f>IF(E87&lt;1,0,IF(A87&lt;(Støtteark!$H$4-5),0,(IF(H87="Utførelse",(L87+M87),IF(H87="Fagkontroll",(N87),0)))))</f>
        <v>0</v>
      </c>
      <c r="P87" s="16">
        <f>IF(A87&lt;(Støtteark!$H$4-5),0,B87)</f>
        <v>0</v>
      </c>
    </row>
    <row r="88" spans="1:16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44"/>
      <c r="L88" s="16">
        <f t="shared" si="6"/>
        <v>0</v>
      </c>
      <c r="M88" s="16">
        <f t="shared" si="7"/>
        <v>0</v>
      </c>
      <c r="N88" s="16">
        <f t="shared" si="8"/>
        <v>0</v>
      </c>
      <c r="O88" s="16">
        <f>IF(E88&lt;1,0,IF(A88&lt;(Støtteark!$H$4-5),0,(IF(H88="Utførelse",(L88+M88),IF(H88="Fagkontroll",(N88),0)))))</f>
        <v>0</v>
      </c>
      <c r="P88" s="16">
        <f>IF(A88&lt;(Støtteark!$H$4-5),0,B88)</f>
        <v>0</v>
      </c>
    </row>
    <row r="89" spans="1:16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44"/>
      <c r="L89" s="16">
        <f t="shared" si="6"/>
        <v>0</v>
      </c>
      <c r="M89" s="16">
        <f t="shared" si="7"/>
        <v>0</v>
      </c>
      <c r="N89" s="16">
        <f t="shared" si="8"/>
        <v>0</v>
      </c>
      <c r="O89" s="16">
        <f>IF(E89&lt;1,0,IF(A89&lt;(Støtteark!$H$4-5),0,(IF(H89="Utførelse",(L89+M89),IF(H89="Fagkontroll",(N89),0)))))</f>
        <v>0</v>
      </c>
      <c r="P89" s="16">
        <f>IF(A89&lt;(Støtteark!$H$4-5),0,B89)</f>
        <v>0</v>
      </c>
    </row>
    <row r="90" spans="1:16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44"/>
      <c r="L90" s="16">
        <f t="shared" si="6"/>
        <v>0</v>
      </c>
      <c r="M90" s="16">
        <f t="shared" si="7"/>
        <v>0</v>
      </c>
      <c r="N90" s="16">
        <f t="shared" si="8"/>
        <v>0</v>
      </c>
      <c r="O90" s="16">
        <f>IF(E90&lt;1,0,IF(A90&lt;(Støtteark!$H$4-5),0,(IF(H90="Utførelse",(L90+M90),IF(H90="Fagkontroll",(N90),0)))))</f>
        <v>0</v>
      </c>
      <c r="P90" s="16">
        <f>IF(A90&lt;(Støtteark!$H$4-5),0,B90)</f>
        <v>0</v>
      </c>
    </row>
    <row r="91" spans="1:16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44"/>
      <c r="L91" s="16">
        <f t="shared" si="6"/>
        <v>0</v>
      </c>
      <c r="M91" s="16">
        <f t="shared" si="7"/>
        <v>0</v>
      </c>
      <c r="N91" s="16">
        <f t="shared" si="8"/>
        <v>0</v>
      </c>
      <c r="O91" s="16">
        <f>IF(E91&lt;1,0,IF(A91&lt;(Støtteark!$H$4-5),0,(IF(H91="Utførelse",(L91+M91),IF(H91="Fagkontroll",(N91),0)))))</f>
        <v>0</v>
      </c>
      <c r="P91" s="16">
        <f>IF(A91&lt;(Støtteark!$H$4-5),0,B91)</f>
        <v>0</v>
      </c>
    </row>
    <row r="92" spans="1:16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44"/>
      <c r="L92" s="16">
        <f t="shared" si="6"/>
        <v>0</v>
      </c>
      <c r="M92" s="16">
        <f t="shared" si="7"/>
        <v>0</v>
      </c>
      <c r="N92" s="16">
        <f t="shared" si="8"/>
        <v>0</v>
      </c>
      <c r="O92" s="16">
        <f>IF(E92&lt;1,0,IF(A92&lt;(Støtteark!$H$4-5),0,(IF(H92="Utførelse",(L92+M92),IF(H92="Fagkontroll",(N92),0)))))</f>
        <v>0</v>
      </c>
      <c r="P92" s="16">
        <f>IF(A92&lt;(Støtteark!$H$4-5),0,B92)</f>
        <v>0</v>
      </c>
    </row>
    <row r="93" spans="1:16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44"/>
      <c r="L93" s="16">
        <f t="shared" si="6"/>
        <v>0</v>
      </c>
      <c r="M93" s="16">
        <f t="shared" si="7"/>
        <v>0</v>
      </c>
      <c r="N93" s="16">
        <f t="shared" si="8"/>
        <v>0</v>
      </c>
      <c r="O93" s="16">
        <f>IF(E93&lt;1,0,IF(A93&lt;(Støtteark!$H$4-5),0,(IF(H93="Utførelse",(L93+M93),IF(H93="Fagkontroll",(N93),0)))))</f>
        <v>0</v>
      </c>
      <c r="P93" s="16">
        <f>IF(A93&lt;(Støtteark!$H$4-5),0,B93)</f>
        <v>0</v>
      </c>
    </row>
    <row r="94" spans="1:16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44"/>
      <c r="L94" s="16">
        <f t="shared" si="6"/>
        <v>0</v>
      </c>
      <c r="M94" s="16">
        <f t="shared" si="7"/>
        <v>0</v>
      </c>
      <c r="N94" s="16">
        <f t="shared" si="8"/>
        <v>0</v>
      </c>
      <c r="O94" s="16">
        <f>IF(E94&lt;1,0,IF(A94&lt;(Støtteark!$H$4-5),0,(IF(H94="Utførelse",(L94+M94),IF(H94="Fagkontroll",(N94),0)))))</f>
        <v>0</v>
      </c>
      <c r="P94" s="16">
        <f>IF(A94&lt;(Støtteark!$H$4-5),0,B94)</f>
        <v>0</v>
      </c>
    </row>
    <row r="95" spans="1:16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44"/>
      <c r="L95" s="16">
        <f t="shared" si="6"/>
        <v>0</v>
      </c>
      <c r="M95" s="16">
        <f t="shared" si="7"/>
        <v>0</v>
      </c>
      <c r="N95" s="16">
        <f t="shared" si="8"/>
        <v>0</v>
      </c>
      <c r="O95" s="16">
        <f>IF(E95&lt;1,0,IF(A95&lt;(Støtteark!$H$4-5),0,(IF(H95="Utførelse",(L95+M95),IF(H95="Fagkontroll",(N95),0)))))</f>
        <v>0</v>
      </c>
      <c r="P95" s="16">
        <f>IF(A95&lt;(Støtteark!$H$4-5),0,B95)</f>
        <v>0</v>
      </c>
    </row>
    <row r="96" spans="1:16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44"/>
      <c r="L96" s="16">
        <f t="shared" si="6"/>
        <v>0</v>
      </c>
      <c r="M96" s="16">
        <f t="shared" si="7"/>
        <v>0</v>
      </c>
      <c r="N96" s="16">
        <f t="shared" si="8"/>
        <v>0</v>
      </c>
      <c r="O96" s="16">
        <f>IF(E96&lt;1,0,IF(A96&lt;(Støtteark!$H$4-5),0,(IF(H96="Utførelse",(L96+M96),IF(H96="Fagkontroll",(N96),0)))))</f>
        <v>0</v>
      </c>
      <c r="P96" s="16">
        <f>IF(A96&lt;(Støtteark!$H$4-5),0,B96)</f>
        <v>0</v>
      </c>
    </row>
    <row r="97" spans="1:16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44"/>
      <c r="L97" s="16">
        <f t="shared" si="6"/>
        <v>0</v>
      </c>
      <c r="M97" s="16">
        <f t="shared" si="7"/>
        <v>0</v>
      </c>
      <c r="N97" s="16">
        <f t="shared" si="8"/>
        <v>0</v>
      </c>
      <c r="O97" s="16">
        <f>IF(E97&lt;1,0,IF(A97&lt;(Støtteark!$H$4-5),0,(IF(H97="Utførelse",(L97+M97),IF(H97="Fagkontroll",(N97),0)))))</f>
        <v>0</v>
      </c>
      <c r="P97" s="16">
        <f>IF(A97&lt;(Støtteark!$H$4-5),0,B97)</f>
        <v>0</v>
      </c>
    </row>
    <row r="98" spans="1:16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44"/>
      <c r="L98" s="16">
        <f t="shared" si="6"/>
        <v>0</v>
      </c>
      <c r="M98" s="16">
        <f t="shared" si="7"/>
        <v>0</v>
      </c>
      <c r="N98" s="16">
        <f t="shared" si="8"/>
        <v>0</v>
      </c>
      <c r="O98" s="16">
        <f>IF(E98&lt;1,0,IF(A98&lt;(Støtteark!$H$4-5),0,(IF(H98="Utførelse",(L98+M98),IF(H98="Fagkontroll",(N98),0)))))</f>
        <v>0</v>
      </c>
      <c r="P98" s="16">
        <f>IF(A98&lt;(Støtteark!$H$4-5),0,B98)</f>
        <v>0</v>
      </c>
    </row>
    <row r="99" spans="1:16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44"/>
      <c r="L99" s="16">
        <f t="shared" si="6"/>
        <v>0</v>
      </c>
      <c r="M99" s="16">
        <f t="shared" si="7"/>
        <v>0</v>
      </c>
      <c r="N99" s="16">
        <f t="shared" si="8"/>
        <v>0</v>
      </c>
      <c r="O99" s="16">
        <f>IF(E99&lt;1,0,IF(A99&lt;(Støtteark!$H$4-5),0,(IF(H99="Utførelse",(L99+M99),IF(H99="Fagkontroll",(N99),0)))))</f>
        <v>0</v>
      </c>
      <c r="P99" s="16">
        <f>IF(A99&lt;(Støtteark!$H$4-5),0,B99)</f>
        <v>0</v>
      </c>
    </row>
    <row r="100" spans="1:16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44"/>
      <c r="L100" s="16">
        <f t="shared" si="6"/>
        <v>0</v>
      </c>
      <c r="M100" s="16">
        <f t="shared" si="7"/>
        <v>0</v>
      </c>
      <c r="N100" s="16">
        <f t="shared" si="8"/>
        <v>0</v>
      </c>
      <c r="O100" s="16">
        <f>IF(E100&lt;1,0,IF(A100&lt;(Støtteark!$H$4-5),0,(IF(H100="Utførelse",(L100+M100),IF(H100="Fagkontroll",(N100),0)))))</f>
        <v>0</v>
      </c>
      <c r="P100" s="16">
        <f>IF(A100&lt;(Støtteark!$H$4-5),0,B100)</f>
        <v>0</v>
      </c>
    </row>
    <row r="101" spans="1:16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44"/>
      <c r="L101" s="16">
        <f t="shared" si="6"/>
        <v>0</v>
      </c>
      <c r="M101" s="16">
        <f t="shared" si="7"/>
        <v>0</v>
      </c>
      <c r="N101" s="16">
        <f t="shared" si="8"/>
        <v>0</v>
      </c>
      <c r="O101" s="16">
        <f>IF(E101&lt;1,0,IF(A101&lt;(Støtteark!$H$4-5),0,(IF(H101="Utførelse",(L101+M101),IF(H101="Fagkontroll",(N101),0)))))</f>
        <v>0</v>
      </c>
      <c r="P101" s="16">
        <f>IF(A101&lt;(Støtteark!$H$4-5),0,B101)</f>
        <v>0</v>
      </c>
    </row>
    <row r="102" spans="1:16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44"/>
      <c r="L102" s="16">
        <f t="shared" si="6"/>
        <v>0</v>
      </c>
      <c r="M102" s="16">
        <f t="shared" si="7"/>
        <v>0</v>
      </c>
      <c r="N102" s="16">
        <f t="shared" si="8"/>
        <v>0</v>
      </c>
      <c r="O102" s="16">
        <f>IF(E102&lt;1,0,IF(A102&lt;(Støtteark!$H$4-5),0,(IF(H102="Utførelse",(L102+M102),IF(H102="Fagkontroll",(N102),0)))))</f>
        <v>0</v>
      </c>
      <c r="P102" s="16">
        <f>IF(A102&lt;(Støtteark!$H$4-5),0,B102)</f>
        <v>0</v>
      </c>
    </row>
    <row r="103" spans="1:16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44"/>
      <c r="L103" s="16">
        <f t="shared" si="6"/>
        <v>0</v>
      </c>
      <c r="M103" s="16">
        <f t="shared" si="7"/>
        <v>0</v>
      </c>
      <c r="N103" s="16">
        <f t="shared" si="8"/>
        <v>0</v>
      </c>
      <c r="O103" s="16">
        <f>IF(E103&lt;1,0,IF(A103&lt;(Støtteark!$H$4-5),0,(IF(H103="Utførelse",(L103+M103),IF(H103="Fagkontroll",(N103),0)))))</f>
        <v>0</v>
      </c>
      <c r="P103" s="16">
        <f>IF(A103&lt;(Støtteark!$H$4-5),0,B103)</f>
        <v>0</v>
      </c>
    </row>
    <row r="104" spans="1:16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44"/>
      <c r="L104" s="16">
        <f t="shared" si="6"/>
        <v>0</v>
      </c>
      <c r="M104" s="16">
        <f t="shared" si="7"/>
        <v>0</v>
      </c>
      <c r="N104" s="16">
        <f t="shared" si="8"/>
        <v>0</v>
      </c>
      <c r="O104" s="16">
        <f>IF(E104&lt;1,0,IF(A104&lt;(Støtteark!$H$4-5),0,(IF(H104="Utførelse",(L104+M104),IF(H104="Fagkontroll",(N104),0)))))</f>
        <v>0</v>
      </c>
      <c r="P104" s="16">
        <f>IF(A104&lt;(Støtteark!$H$4-5),0,B104)</f>
        <v>0</v>
      </c>
    </row>
    <row r="105" spans="1:16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44"/>
      <c r="L105" s="16">
        <f t="shared" si="6"/>
        <v>0</v>
      </c>
      <c r="M105" s="16">
        <f t="shared" si="7"/>
        <v>0</v>
      </c>
      <c r="N105" s="16">
        <f t="shared" si="8"/>
        <v>0</v>
      </c>
      <c r="O105" s="16">
        <f>IF(E105&lt;1,0,IF(A105&lt;(Støtteark!$H$4-5),0,(IF(H105="Utførelse",(L105+M105),IF(H105="Fagkontroll",(N105),0)))))</f>
        <v>0</v>
      </c>
      <c r="P105" s="16">
        <f>IF(A105&lt;(Støtteark!$H$4-5),0,B105)</f>
        <v>0</v>
      </c>
    </row>
    <row r="106" spans="1:16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44"/>
      <c r="L106" s="16">
        <f t="shared" si="6"/>
        <v>0</v>
      </c>
      <c r="M106" s="16">
        <f t="shared" si="7"/>
        <v>0</v>
      </c>
      <c r="N106" s="16">
        <f t="shared" si="8"/>
        <v>0</v>
      </c>
      <c r="O106" s="16">
        <f>IF(E106&lt;1,0,IF(A106&lt;(Støtteark!$H$4-5),0,(IF(H106="Utførelse",(L106+M106),IF(H106="Fagkontroll",(N106),0)))))</f>
        <v>0</v>
      </c>
      <c r="P106" s="16">
        <f>IF(A106&lt;(Støtteark!$H$4-5),0,B106)</f>
        <v>0</v>
      </c>
    </row>
    <row r="107" spans="1:16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44"/>
      <c r="L107" s="16">
        <f t="shared" si="6"/>
        <v>0</v>
      </c>
      <c r="M107" s="16">
        <f t="shared" si="7"/>
        <v>0</v>
      </c>
      <c r="N107" s="16">
        <f t="shared" si="8"/>
        <v>0</v>
      </c>
      <c r="O107" s="16">
        <f>IF(E107&lt;1,0,IF(A107&lt;(Støtteark!$H$4-5),0,(IF(H107="Utførelse",(L107+M107),IF(H107="Fagkontroll",(N107),0)))))</f>
        <v>0</v>
      </c>
      <c r="P107" s="16">
        <f>IF(A107&lt;(Støtteark!$H$4-5),0,B107)</f>
        <v>0</v>
      </c>
    </row>
    <row r="108" spans="1:16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44"/>
      <c r="L108" s="16">
        <f t="shared" si="6"/>
        <v>0</v>
      </c>
      <c r="M108" s="16">
        <f t="shared" si="7"/>
        <v>0</v>
      </c>
      <c r="N108" s="16">
        <f t="shared" si="8"/>
        <v>0</v>
      </c>
      <c r="O108" s="16">
        <f>IF(E108&lt;1,0,IF(A108&lt;(Støtteark!$H$4-5),0,(IF(H108="Utførelse",(L108+M108),IF(H108="Fagkontroll",(N108),0)))))</f>
        <v>0</v>
      </c>
      <c r="P108" s="16">
        <f>IF(A108&lt;(Støtteark!$H$4-5),0,B108)</f>
        <v>0</v>
      </c>
    </row>
    <row r="109" spans="1:16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44"/>
      <c r="L109" s="16">
        <f t="shared" si="6"/>
        <v>0</v>
      </c>
      <c r="M109" s="16">
        <f t="shared" si="7"/>
        <v>0</v>
      </c>
      <c r="N109" s="16">
        <f t="shared" si="8"/>
        <v>0</v>
      </c>
      <c r="O109" s="16">
        <f>IF(E109&lt;1,0,IF(A109&lt;(Støtteark!$H$4-5),0,(IF(H109="Utførelse",(L109+M109),IF(H109="Fagkontroll",(N109),0)))))</f>
        <v>0</v>
      </c>
      <c r="P109" s="16">
        <f>IF(A109&lt;(Støtteark!$H$4-5),0,B109)</f>
        <v>0</v>
      </c>
    </row>
    <row r="110" spans="1:16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44"/>
      <c r="L110" s="16">
        <f t="shared" si="6"/>
        <v>0</v>
      </c>
      <c r="M110" s="16">
        <f t="shared" si="7"/>
        <v>0</v>
      </c>
      <c r="N110" s="16">
        <f t="shared" si="8"/>
        <v>0</v>
      </c>
      <c r="O110" s="16">
        <f>IF(E110&lt;1,0,IF(A110&lt;(Støtteark!$H$4-5),0,(IF(H110="Utførelse",(L110+M110),IF(H110="Fagkontroll",(N110),0)))))</f>
        <v>0</v>
      </c>
      <c r="P110" s="16">
        <f>IF(A110&lt;(Støtteark!$H$4-5),0,B110)</f>
        <v>0</v>
      </c>
    </row>
    <row r="111" spans="1:16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44"/>
      <c r="L111" s="16">
        <f t="shared" si="6"/>
        <v>0</v>
      </c>
      <c r="M111" s="16">
        <f t="shared" si="7"/>
        <v>0</v>
      </c>
      <c r="N111" s="16">
        <f t="shared" si="8"/>
        <v>0</v>
      </c>
      <c r="O111" s="16">
        <f>IF(E111&lt;1,0,IF(A111&lt;(Støtteark!$H$4-5),0,(IF(H111="Utførelse",(L111+M111),IF(H111="Fagkontroll",(N111),0)))))</f>
        <v>0</v>
      </c>
      <c r="P111" s="16">
        <f>IF(A111&lt;(Støtteark!$H$4-5),0,B111)</f>
        <v>0</v>
      </c>
    </row>
    <row r="112" spans="1:16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44"/>
      <c r="L112" s="16">
        <f t="shared" si="6"/>
        <v>0</v>
      </c>
      <c r="M112" s="16">
        <f t="shared" si="7"/>
        <v>0</v>
      </c>
      <c r="N112" s="16">
        <f t="shared" si="8"/>
        <v>0</v>
      </c>
      <c r="O112" s="16">
        <f>IF(E112&lt;1,0,IF(A112&lt;(Støtteark!$H$4-5),0,(IF(H112="Utførelse",(L112+M112),IF(H112="Fagkontroll",(N112),0)))))</f>
        <v>0</v>
      </c>
      <c r="P112" s="16">
        <f>IF(A112&lt;(Støtteark!$H$4-5),0,B112)</f>
        <v>0</v>
      </c>
    </row>
    <row r="113" spans="1:16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44"/>
      <c r="L113" s="16">
        <f t="shared" si="6"/>
        <v>0</v>
      </c>
      <c r="M113" s="16">
        <f t="shared" si="7"/>
        <v>0</v>
      </c>
      <c r="N113" s="16">
        <f t="shared" si="8"/>
        <v>0</v>
      </c>
      <c r="O113" s="16">
        <f>IF(E113&lt;1,0,IF(A113&lt;(Støtteark!$H$4-5),0,(IF(H113="Utførelse",(L113+M113),IF(H113="Fagkontroll",(N113),0)))))</f>
        <v>0</v>
      </c>
      <c r="P113" s="16">
        <f>IF(A113&lt;(Støtteark!$H$4-5),0,B113)</f>
        <v>0</v>
      </c>
    </row>
    <row r="114" spans="1:16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44"/>
      <c r="L114" s="16">
        <f t="shared" si="6"/>
        <v>0</v>
      </c>
      <c r="M114" s="16">
        <f t="shared" si="7"/>
        <v>0</v>
      </c>
      <c r="N114" s="16">
        <f t="shared" si="8"/>
        <v>0</v>
      </c>
      <c r="O114" s="16">
        <f>IF(E114&lt;1,0,IF(A114&lt;(Støtteark!$H$4-5),0,(IF(H114="Utførelse",(L114+M114),IF(H114="Fagkontroll",(N114),0)))))</f>
        <v>0</v>
      </c>
      <c r="P114" s="16">
        <f>IF(A114&lt;(Støtteark!$H$4-5),0,B114)</f>
        <v>0</v>
      </c>
    </row>
    <row r="115" spans="1:16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44"/>
      <c r="L115" s="16">
        <f t="shared" si="6"/>
        <v>0</v>
      </c>
      <c r="M115" s="16">
        <f t="shared" si="7"/>
        <v>0</v>
      </c>
      <c r="N115" s="16">
        <f t="shared" si="8"/>
        <v>0</v>
      </c>
      <c r="O115" s="16">
        <f>IF(E115&lt;1,0,IF(A115&lt;(Støtteark!$H$4-5),0,(IF(H115="Utførelse",(L115+M115),IF(H115="Fagkontroll",(N115),0)))))</f>
        <v>0</v>
      </c>
      <c r="P115" s="16">
        <f>IF(A115&lt;(Støtteark!$H$4-5),0,B115)</f>
        <v>0</v>
      </c>
    </row>
    <row r="116" spans="1:16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44"/>
      <c r="L116" s="16">
        <f t="shared" si="6"/>
        <v>0</v>
      </c>
      <c r="M116" s="16">
        <f t="shared" si="7"/>
        <v>0</v>
      </c>
      <c r="N116" s="16">
        <f t="shared" si="8"/>
        <v>0</v>
      </c>
      <c r="O116" s="16">
        <f>IF(E116&lt;1,0,IF(A116&lt;(Støtteark!$H$4-5),0,(IF(H116="Utførelse",(L116+M116),IF(H116="Fagkontroll",(N116),0)))))</f>
        <v>0</v>
      </c>
      <c r="P116" s="16">
        <f>IF(A116&lt;(Støtteark!$H$4-5),0,B116)</f>
        <v>0</v>
      </c>
    </row>
    <row r="117" spans="1:16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44"/>
      <c r="L117" s="16">
        <f t="shared" si="6"/>
        <v>0</v>
      </c>
      <c r="M117" s="16">
        <f t="shared" si="7"/>
        <v>0</v>
      </c>
      <c r="N117" s="16">
        <f t="shared" si="8"/>
        <v>0</v>
      </c>
      <c r="O117" s="16">
        <f>IF(E117&lt;1,0,IF(A117&lt;(Støtteark!$H$4-5),0,(IF(H117="Utførelse",(L117+M117),IF(H117="Fagkontroll",(N117),0)))))</f>
        <v>0</v>
      </c>
      <c r="P117" s="16">
        <f>IF(A117&lt;(Støtteark!$H$4-5),0,B117)</f>
        <v>0</v>
      </c>
    </row>
    <row r="118" spans="1:16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44"/>
      <c r="L118" s="16">
        <f t="shared" si="6"/>
        <v>0</v>
      </c>
      <c r="M118" s="16">
        <f t="shared" si="7"/>
        <v>0</v>
      </c>
      <c r="N118" s="16">
        <f t="shared" si="8"/>
        <v>0</v>
      </c>
      <c r="O118" s="16">
        <f>IF(E118&lt;1,0,IF(A118&lt;(Støtteark!$H$4-5),0,(IF(H118="Utførelse",(L118+M118),IF(H118="Fagkontroll",(N118),0)))))</f>
        <v>0</v>
      </c>
      <c r="P118" s="16">
        <f>IF(A118&lt;(Støtteark!$H$4-5),0,B118)</f>
        <v>0</v>
      </c>
    </row>
    <row r="119" spans="1:16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44"/>
      <c r="L119" s="16">
        <f t="shared" si="6"/>
        <v>0</v>
      </c>
      <c r="M119" s="16">
        <f t="shared" si="7"/>
        <v>0</v>
      </c>
      <c r="N119" s="16">
        <f t="shared" si="8"/>
        <v>0</v>
      </c>
      <c r="O119" s="16">
        <f>IF(E119&lt;1,0,IF(A119&lt;(Støtteark!$H$4-5),0,(IF(H119="Utførelse",(L119+M119),IF(H119="Fagkontroll",(N119),0)))))</f>
        <v>0</v>
      </c>
      <c r="P119" s="16">
        <f>IF(A119&lt;(Støtteark!$H$4-5),0,B119)</f>
        <v>0</v>
      </c>
    </row>
    <row r="120" spans="1:16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44"/>
      <c r="L120" s="16">
        <f t="shared" si="6"/>
        <v>0</v>
      </c>
      <c r="M120" s="16">
        <f t="shared" si="7"/>
        <v>0</v>
      </c>
      <c r="N120" s="16">
        <f t="shared" si="8"/>
        <v>0</v>
      </c>
      <c r="O120" s="16">
        <f>IF(E120&lt;1,0,IF(A120&lt;(Støtteark!$H$4-5),0,(IF(H120="Utførelse",(L120+M120),IF(H120="Fagkontroll",(N120),0)))))</f>
        <v>0</v>
      </c>
      <c r="P120" s="16">
        <f>IF(A120&lt;(Støtteark!$H$4-5),0,B120)</f>
        <v>0</v>
      </c>
    </row>
    <row r="121" spans="1:16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44"/>
      <c r="L121" s="16">
        <f t="shared" si="6"/>
        <v>0</v>
      </c>
      <c r="M121" s="16">
        <f t="shared" si="7"/>
        <v>0</v>
      </c>
      <c r="N121" s="16">
        <f t="shared" si="8"/>
        <v>0</v>
      </c>
      <c r="O121" s="16">
        <f>IF(E121&lt;1,0,IF(A121&lt;(Støtteark!$H$4-5),0,(IF(H121="Utførelse",(L121+M121),IF(H121="Fagkontroll",(N121),0)))))</f>
        <v>0</v>
      </c>
      <c r="P121" s="16">
        <f>IF(A121&lt;(Støtteark!$H$4-5),0,B121)</f>
        <v>0</v>
      </c>
    </row>
    <row r="122" spans="1:16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44"/>
      <c r="L122" s="16">
        <f t="shared" si="6"/>
        <v>0</v>
      </c>
      <c r="M122" s="16">
        <f t="shared" si="7"/>
        <v>0</v>
      </c>
      <c r="N122" s="16">
        <f t="shared" si="8"/>
        <v>0</v>
      </c>
      <c r="O122" s="16">
        <f>IF(E122&lt;1,0,IF(A122&lt;(Støtteark!$H$4-5),0,(IF(H122="Utførelse",(L122+M122),IF(H122="Fagkontroll",(N122),0)))))</f>
        <v>0</v>
      </c>
      <c r="P122" s="16">
        <f>IF(A122&lt;(Støtteark!$H$4-5),0,B122)</f>
        <v>0</v>
      </c>
    </row>
    <row r="123" spans="1:16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44"/>
      <c r="L123" s="16">
        <f t="shared" si="6"/>
        <v>0</v>
      </c>
      <c r="M123" s="16">
        <f t="shared" si="7"/>
        <v>0</v>
      </c>
      <c r="N123" s="16">
        <f t="shared" si="8"/>
        <v>0</v>
      </c>
      <c r="O123" s="16">
        <f>IF(E123&lt;1,0,IF(A123&lt;(Støtteark!$H$4-5),0,(IF(H123="Utførelse",(L123+M123),IF(H123="Fagkontroll",(N123),0)))))</f>
        <v>0</v>
      </c>
      <c r="P123" s="16">
        <f>IF(A123&lt;(Støtteark!$H$4-5),0,B123)</f>
        <v>0</v>
      </c>
    </row>
    <row r="124" spans="1:16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44"/>
      <c r="L124" s="16">
        <f t="shared" si="6"/>
        <v>0</v>
      </c>
      <c r="M124" s="16">
        <f t="shared" si="7"/>
        <v>0</v>
      </c>
      <c r="N124" s="16">
        <f t="shared" si="8"/>
        <v>0</v>
      </c>
      <c r="O124" s="16">
        <f>IF(E124&lt;1,0,IF(A124&lt;(Støtteark!$H$4-5),0,(IF(H124="Utførelse",(L124+M124),IF(H124="Fagkontroll",(N124),0)))))</f>
        <v>0</v>
      </c>
      <c r="P124" s="16">
        <f>IF(A124&lt;(Støtteark!$H$4-5),0,B124)</f>
        <v>0</v>
      </c>
    </row>
    <row r="125" spans="1:16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44"/>
      <c r="L125" s="16">
        <f t="shared" si="6"/>
        <v>0</v>
      </c>
      <c r="M125" s="16">
        <f t="shared" si="7"/>
        <v>0</v>
      </c>
      <c r="N125" s="16">
        <f t="shared" si="8"/>
        <v>0</v>
      </c>
      <c r="O125" s="16">
        <f>IF(E125&lt;1,0,IF(A125&lt;(Støtteark!$H$4-5),0,(IF(H125="Utførelse",(L125+M125),IF(H125="Fagkontroll",(N125),0)))))</f>
        <v>0</v>
      </c>
      <c r="P125" s="16">
        <f>IF(A125&lt;(Støtteark!$H$4-5),0,B125)</f>
        <v>0</v>
      </c>
    </row>
    <row r="126" spans="1:16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44"/>
      <c r="L126" s="16">
        <f t="shared" si="6"/>
        <v>0</v>
      </c>
      <c r="M126" s="16">
        <f t="shared" si="7"/>
        <v>0</v>
      </c>
      <c r="N126" s="16">
        <f t="shared" si="8"/>
        <v>0</v>
      </c>
      <c r="O126" s="16">
        <f>IF(E126&lt;1,0,IF(A126&lt;(Støtteark!$H$4-5),0,(IF(H126="Utførelse",(L126+M126),IF(H126="Fagkontroll",(N126),0)))))</f>
        <v>0</v>
      </c>
      <c r="P126" s="16">
        <f>IF(A126&lt;(Støtteark!$H$4-5),0,B126)</f>
        <v>0</v>
      </c>
    </row>
    <row r="127" spans="1:16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44"/>
      <c r="L127" s="16">
        <f t="shared" si="6"/>
        <v>0</v>
      </c>
      <c r="M127" s="16">
        <f t="shared" si="7"/>
        <v>0</v>
      </c>
      <c r="N127" s="16">
        <f t="shared" si="8"/>
        <v>0</v>
      </c>
      <c r="O127" s="16">
        <f>IF(E127&lt;1,0,IF(A127&lt;(Støtteark!$H$4-5),0,(IF(H127="Utførelse",(L127+M127),IF(H127="Fagkontroll",(N127),0)))))</f>
        <v>0</v>
      </c>
      <c r="P127" s="16">
        <f>IF(A127&lt;(Støtteark!$H$4-5),0,B127)</f>
        <v>0</v>
      </c>
    </row>
    <row r="128" spans="1:16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44"/>
      <c r="L128" s="16">
        <f t="shared" si="6"/>
        <v>0</v>
      </c>
      <c r="M128" s="16">
        <f t="shared" si="7"/>
        <v>0</v>
      </c>
      <c r="N128" s="16">
        <f t="shared" si="8"/>
        <v>0</v>
      </c>
      <c r="O128" s="16">
        <f>IF(E128&lt;1,0,IF(A128&lt;(Støtteark!$H$4-5),0,(IF(H128="Utførelse",(L128+M128),IF(H128="Fagkontroll",(N128),0)))))</f>
        <v>0</v>
      </c>
      <c r="P128" s="16">
        <f>IF(A128&lt;(Støtteark!$H$4-5),0,B128)</f>
        <v>0</v>
      </c>
    </row>
    <row r="129" spans="1:16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44"/>
      <c r="L129" s="16">
        <f t="shared" si="6"/>
        <v>0</v>
      </c>
      <c r="M129" s="16">
        <f t="shared" si="7"/>
        <v>0</v>
      </c>
      <c r="N129" s="16">
        <f t="shared" si="8"/>
        <v>0</v>
      </c>
      <c r="O129" s="16">
        <f>IF(E129&lt;1,0,IF(A129&lt;(Støtteark!$H$4-5),0,(IF(H129="Utførelse",(L129+M129),IF(H129="Fagkontroll",(N129),0)))))</f>
        <v>0</v>
      </c>
      <c r="P129" s="16">
        <f>IF(A129&lt;(Støtteark!$H$4-5),0,B129)</f>
        <v>0</v>
      </c>
    </row>
    <row r="130" spans="1:16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44"/>
      <c r="L130" s="16">
        <f t="shared" si="6"/>
        <v>0</v>
      </c>
      <c r="M130" s="16">
        <f t="shared" si="7"/>
        <v>0</v>
      </c>
      <c r="N130" s="16">
        <f t="shared" si="8"/>
        <v>0</v>
      </c>
      <c r="O130" s="16">
        <f>IF(E130&lt;1,0,IF(A130&lt;(Støtteark!$H$4-5),0,(IF(H130="Utførelse",(L130+M130),IF(H130="Fagkontroll",(N130),0)))))</f>
        <v>0</v>
      </c>
      <c r="P130" s="16">
        <f>IF(A130&lt;(Støtteark!$H$4-5),0,B130)</f>
        <v>0</v>
      </c>
    </row>
    <row r="131" spans="1:16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44"/>
      <c r="L131" s="16">
        <f t="shared" si="6"/>
        <v>0</v>
      </c>
      <c r="M131" s="16">
        <f t="shared" si="7"/>
        <v>0</v>
      </c>
      <c r="N131" s="16">
        <f t="shared" si="8"/>
        <v>0</v>
      </c>
      <c r="O131" s="16">
        <f>IF(E131&lt;1,0,IF(A131&lt;(Støtteark!$H$4-5),0,(IF(H131="Utførelse",(L131+M131),IF(H131="Fagkontroll",(N131),0)))))</f>
        <v>0</v>
      </c>
      <c r="P131" s="16">
        <f>IF(A131&lt;(Støtteark!$H$4-5),0,B131)</f>
        <v>0</v>
      </c>
    </row>
    <row r="132" spans="1:16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44"/>
      <c r="L132" s="16">
        <f t="shared" si="6"/>
        <v>0</v>
      </c>
      <c r="M132" s="16">
        <f t="shared" si="7"/>
        <v>0</v>
      </c>
      <c r="N132" s="16">
        <f t="shared" si="8"/>
        <v>0</v>
      </c>
      <c r="O132" s="16">
        <f>IF(E132&lt;1,0,IF(A132&lt;(Støtteark!$H$4-5),0,(IF(H132="Utførelse",(L132+M132),IF(H132="Fagkontroll",(N132),0)))))</f>
        <v>0</v>
      </c>
      <c r="P132" s="16">
        <f>IF(A132&lt;(Støtteark!$H$4-5),0,B132)</f>
        <v>0</v>
      </c>
    </row>
    <row r="133" spans="1:16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44"/>
      <c r="L133" s="16">
        <f t="shared" si="6"/>
        <v>0</v>
      </c>
      <c r="M133" s="16">
        <f t="shared" si="7"/>
        <v>0</v>
      </c>
      <c r="N133" s="16">
        <f t="shared" si="8"/>
        <v>0</v>
      </c>
      <c r="O133" s="16">
        <f>IF(E133&lt;1,0,IF(A133&lt;(Støtteark!$H$4-5),0,(IF(H133="Utførelse",(L133+M133),IF(H133="Fagkontroll",(N133),0)))))</f>
        <v>0</v>
      </c>
      <c r="P133" s="16">
        <f>IF(A133&lt;(Støtteark!$H$4-5),0,B133)</f>
        <v>0</v>
      </c>
    </row>
    <row r="134" spans="1:16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44"/>
      <c r="L134" s="16">
        <f t="shared" si="6"/>
        <v>0</v>
      </c>
      <c r="M134" s="16">
        <f t="shared" si="7"/>
        <v>0</v>
      </c>
      <c r="N134" s="16">
        <f t="shared" si="8"/>
        <v>0</v>
      </c>
      <c r="O134" s="16">
        <f>IF(E134&lt;1,0,IF(A134&lt;(Støtteark!$H$4-5),0,(IF(H134="Utførelse",(L134+M134),IF(H134="Fagkontroll",(N134),0)))))</f>
        <v>0</v>
      </c>
      <c r="P134" s="16">
        <f>IF(A134&lt;(Støtteark!$H$4-5),0,B134)</f>
        <v>0</v>
      </c>
    </row>
    <row r="135" spans="1:16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44"/>
      <c r="L135" s="16">
        <f t="shared" si="6"/>
        <v>0</v>
      </c>
      <c r="M135" s="16">
        <f t="shared" si="7"/>
        <v>0</v>
      </c>
      <c r="N135" s="16">
        <f t="shared" si="8"/>
        <v>0</v>
      </c>
      <c r="O135" s="16">
        <f>IF(E135&lt;1,0,IF(A135&lt;(Støtteark!$H$4-5),0,(IF(H135="Utførelse",(L135+M135),IF(H135="Fagkontroll",(N135),0)))))</f>
        <v>0</v>
      </c>
      <c r="P135" s="16">
        <f>IF(A135&lt;(Støtteark!$H$4-5),0,B135)</f>
        <v>0</v>
      </c>
    </row>
    <row r="136" spans="1:16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44"/>
      <c r="L136" s="16">
        <f t="shared" si="6"/>
        <v>0</v>
      </c>
      <c r="M136" s="16">
        <f t="shared" si="7"/>
        <v>0</v>
      </c>
      <c r="N136" s="16">
        <f t="shared" si="8"/>
        <v>0</v>
      </c>
      <c r="O136" s="16">
        <f>IF(E136&lt;1,0,IF(A136&lt;(Støtteark!$H$4-5),0,(IF(H136="Utførelse",(L136+M136),IF(H136="Fagkontroll",(N136),0)))))</f>
        <v>0</v>
      </c>
      <c r="P136" s="16">
        <f>IF(A136&lt;(Støtteark!$H$4-5),0,B136)</f>
        <v>0</v>
      </c>
    </row>
    <row r="137" spans="1:16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44"/>
      <c r="L137" s="16">
        <f t="shared" si="6"/>
        <v>0</v>
      </c>
      <c r="M137" s="16">
        <f t="shared" si="7"/>
        <v>0</v>
      </c>
      <c r="N137" s="16">
        <f t="shared" si="8"/>
        <v>0</v>
      </c>
      <c r="O137" s="16">
        <f>IF(E137&lt;1,0,IF(A137&lt;(Støtteark!$H$4-5),0,(IF(H137="Utførelse",(L137+M137),IF(H137="Fagkontroll",(N137),0)))))</f>
        <v>0</v>
      </c>
      <c r="P137" s="16">
        <f>IF(A137&lt;(Støtteark!$H$4-5),0,B137)</f>
        <v>0</v>
      </c>
    </row>
    <row r="138" spans="1:16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44"/>
      <c r="L138" s="16">
        <f t="shared" si="6"/>
        <v>0</v>
      </c>
      <c r="M138" s="16">
        <f t="shared" si="7"/>
        <v>0</v>
      </c>
      <c r="N138" s="16">
        <f t="shared" si="8"/>
        <v>0</v>
      </c>
      <c r="O138" s="16">
        <f>IF(E138&lt;1,0,IF(A138&lt;(Støtteark!$H$4-5),0,(IF(H138="Utførelse",(L138+M138),IF(H138="Fagkontroll",(N138),0)))))</f>
        <v>0</v>
      </c>
      <c r="P138" s="16">
        <f>IF(A138&lt;(Støtteark!$H$4-5),0,B138)</f>
        <v>0</v>
      </c>
    </row>
    <row r="139" spans="1:16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44"/>
      <c r="L139" s="16">
        <f t="shared" si="6"/>
        <v>0</v>
      </c>
      <c r="M139" s="16">
        <f t="shared" si="7"/>
        <v>0</v>
      </c>
      <c r="N139" s="16">
        <f t="shared" si="8"/>
        <v>0</v>
      </c>
      <c r="O139" s="16">
        <f>IF(E139&lt;1,0,IF(A139&lt;(Støtteark!$H$4-5),0,(IF(H139="Utførelse",(L139+M139),IF(H139="Fagkontroll",(N139),0)))))</f>
        <v>0</v>
      </c>
      <c r="P139" s="16">
        <f>IF(A139&lt;(Støtteark!$H$4-5),0,B139)</f>
        <v>0</v>
      </c>
    </row>
    <row r="140" spans="1:16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44"/>
      <c r="L140" s="16">
        <f t="shared" si="6"/>
        <v>0</v>
      </c>
      <c r="M140" s="16">
        <f t="shared" si="7"/>
        <v>0</v>
      </c>
      <c r="N140" s="16">
        <f t="shared" si="8"/>
        <v>0</v>
      </c>
      <c r="O140" s="16">
        <f>IF(E140&lt;1,0,IF(A140&lt;(Støtteark!$H$4-5),0,(IF(H140="Utførelse",(L140+M140),IF(H140="Fagkontroll",(N140),0)))))</f>
        <v>0</v>
      </c>
      <c r="P140" s="16">
        <f>IF(A140&lt;(Støtteark!$H$4-5),0,B140)</f>
        <v>0</v>
      </c>
    </row>
    <row r="141" spans="1:16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44"/>
      <c r="L141" s="16">
        <f t="shared" si="6"/>
        <v>0</v>
      </c>
      <c r="M141" s="16">
        <f t="shared" si="7"/>
        <v>0</v>
      </c>
      <c r="N141" s="16">
        <f t="shared" si="8"/>
        <v>0</v>
      </c>
      <c r="O141" s="16">
        <f>IF(E141&lt;1,0,IF(A141&lt;(Støtteark!$H$4-5),0,(IF(H141="Utførelse",(L141+M141),IF(H141="Fagkontroll",(N141),0)))))</f>
        <v>0</v>
      </c>
      <c r="P141" s="16">
        <f>IF(A141&lt;(Støtteark!$H$4-5),0,B141)</f>
        <v>0</v>
      </c>
    </row>
    <row r="142" spans="1:16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44"/>
      <c r="L142" s="16">
        <f t="shared" si="6"/>
        <v>0</v>
      </c>
      <c r="M142" s="16">
        <f t="shared" si="7"/>
        <v>0</v>
      </c>
      <c r="N142" s="16">
        <f t="shared" si="8"/>
        <v>0</v>
      </c>
      <c r="O142" s="16">
        <f>IF(E142&lt;1,0,IF(A142&lt;(Støtteark!$H$4-5),0,(IF(H142="Utførelse",(L142+M142),IF(H142="Fagkontroll",(N142),0)))))</f>
        <v>0</v>
      </c>
      <c r="P142" s="16">
        <f>IF(A142&lt;(Støtteark!$H$4-5),0,B142)</f>
        <v>0</v>
      </c>
    </row>
    <row r="143" spans="1:16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44"/>
      <c r="L143" s="16">
        <f t="shared" si="6"/>
        <v>0</v>
      </c>
      <c r="M143" s="16">
        <f t="shared" si="7"/>
        <v>0</v>
      </c>
      <c r="N143" s="16">
        <f t="shared" si="8"/>
        <v>0</v>
      </c>
      <c r="O143" s="16">
        <f>IF(E143&lt;1,0,IF(A143&lt;(Støtteark!$H$4-5),0,(IF(H143="Utførelse",(L143+M143),IF(H143="Fagkontroll",(N143),0)))))</f>
        <v>0</v>
      </c>
      <c r="P143" s="16">
        <f>IF(A143&lt;(Støtteark!$H$4-5),0,B143)</f>
        <v>0</v>
      </c>
    </row>
    <row r="144" spans="1:16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44"/>
      <c r="L144" s="16">
        <f t="shared" si="6"/>
        <v>0</v>
      </c>
      <c r="M144" s="16">
        <f t="shared" si="7"/>
        <v>0</v>
      </c>
      <c r="N144" s="16">
        <f t="shared" si="8"/>
        <v>0</v>
      </c>
      <c r="O144" s="16">
        <f>IF(E144&lt;1,0,IF(A144&lt;(Støtteark!$H$4-5),0,(IF(H144="Utførelse",(L144+M144),IF(H144="Fagkontroll",(N144),0)))))</f>
        <v>0</v>
      </c>
      <c r="P144" s="16">
        <f>IF(A144&lt;(Støtteark!$H$4-5),0,B144)</f>
        <v>0</v>
      </c>
    </row>
    <row r="145" spans="1:16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44"/>
      <c r="L145" s="16">
        <f t="shared" si="6"/>
        <v>0</v>
      </c>
      <c r="M145" s="16">
        <f t="shared" si="7"/>
        <v>0</v>
      </c>
      <c r="N145" s="16">
        <f t="shared" si="8"/>
        <v>0</v>
      </c>
      <c r="O145" s="16">
        <f>IF(E145&lt;1,0,IF(A145&lt;(Støtteark!$H$4-5),0,(IF(H145="Utførelse",(L145+M145),IF(H145="Fagkontroll",(N145),0)))))</f>
        <v>0</v>
      </c>
      <c r="P145" s="16">
        <f>IF(A145&lt;(Støtteark!$H$4-5),0,B145)</f>
        <v>0</v>
      </c>
    </row>
    <row r="146" spans="1:16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44"/>
      <c r="L146" s="16">
        <f t="shared" si="6"/>
        <v>0</v>
      </c>
      <c r="M146" s="16">
        <f t="shared" si="7"/>
        <v>0</v>
      </c>
      <c r="N146" s="16">
        <f t="shared" si="8"/>
        <v>0</v>
      </c>
      <c r="O146" s="16">
        <f>IF(E146&lt;1,0,IF(A146&lt;(Støtteark!$H$4-5),0,(IF(H146="Utførelse",(L146+M146),IF(H146="Fagkontroll",(N146),0)))))</f>
        <v>0</v>
      </c>
      <c r="P146" s="16">
        <f>IF(A146&lt;(Støtteark!$H$4-5),0,B146)</f>
        <v>0</v>
      </c>
    </row>
    <row r="147" spans="1:16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44"/>
      <c r="L147" s="16">
        <f t="shared" si="6"/>
        <v>0</v>
      </c>
      <c r="M147" s="16">
        <f t="shared" si="7"/>
        <v>0</v>
      </c>
      <c r="N147" s="16">
        <f t="shared" si="8"/>
        <v>0</v>
      </c>
      <c r="O147" s="16">
        <f>IF(E147&lt;1,0,IF(A147&lt;(Støtteark!$H$4-5),0,(IF(H147="Utførelse",(L147+M147),IF(H147="Fagkontroll",(N147),0)))))</f>
        <v>0</v>
      </c>
      <c r="P147" s="16">
        <f>IF(A147&lt;(Støtteark!$H$4-5),0,B147)</f>
        <v>0</v>
      </c>
    </row>
    <row r="148" spans="1:16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44"/>
      <c r="L148" s="16">
        <f t="shared" si="6"/>
        <v>0</v>
      </c>
      <c r="M148" s="16">
        <f t="shared" si="7"/>
        <v>0</v>
      </c>
      <c r="N148" s="16">
        <f t="shared" si="8"/>
        <v>0</v>
      </c>
      <c r="O148" s="16">
        <f>IF(E148&lt;1,0,IF(A148&lt;(Støtteark!$H$4-5),0,(IF(H148="Utførelse",(L148+M148),IF(H148="Fagkontroll",(N148),0)))))</f>
        <v>0</v>
      </c>
      <c r="P148" s="16">
        <f>IF(A148&lt;(Støtteark!$H$4-5),0,B148)</f>
        <v>0</v>
      </c>
    </row>
    <row r="149" spans="1:16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44"/>
      <c r="L149" s="16">
        <f t="shared" ref="L149:L212" si="9">IF(E149&lt;1,0,IF(H149="Utførelse",IF(G149="Tekniske planer",B149,0),0))</f>
        <v>0</v>
      </c>
      <c r="M149" s="16">
        <f t="shared" ref="M149:M212" si="10">IF(E149&lt;1,0,IF(H149="Utførelse",IF(G149="Revurdering",B149,0),0))</f>
        <v>0</v>
      </c>
      <c r="N149" s="16">
        <f t="shared" ref="N149:N212" si="11">IF(L149+M149&gt;0,0,B149)</f>
        <v>0</v>
      </c>
      <c r="O149" s="16">
        <f>IF(E149&lt;1,0,IF(A149&lt;(Støtteark!$H$4-5),0,(IF(H149="Utførelse",(L149+M149),IF(H149="Fagkontroll",(N149),0)))))</f>
        <v>0</v>
      </c>
      <c r="P149" s="16">
        <f>IF(A149&lt;(Støtteark!$H$4-5),0,B149)</f>
        <v>0</v>
      </c>
    </row>
    <row r="150" spans="1:16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44"/>
      <c r="L150" s="16">
        <f t="shared" si="9"/>
        <v>0</v>
      </c>
      <c r="M150" s="16">
        <f t="shared" si="10"/>
        <v>0</v>
      </c>
      <c r="N150" s="16">
        <f t="shared" si="11"/>
        <v>0</v>
      </c>
      <c r="O150" s="16">
        <f>IF(E150&lt;1,0,IF(A150&lt;(Støtteark!$H$4-5),0,(IF(H150="Utførelse",(L150+M150),IF(H150="Fagkontroll",(N150),0)))))</f>
        <v>0</v>
      </c>
      <c r="P150" s="16">
        <f>IF(A150&lt;(Støtteark!$H$4-5),0,B150)</f>
        <v>0</v>
      </c>
    </row>
    <row r="151" spans="1:16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44"/>
      <c r="L151" s="16">
        <f t="shared" si="9"/>
        <v>0</v>
      </c>
      <c r="M151" s="16">
        <f t="shared" si="10"/>
        <v>0</v>
      </c>
      <c r="N151" s="16">
        <f t="shared" si="11"/>
        <v>0</v>
      </c>
      <c r="O151" s="16">
        <f>IF(E151&lt;1,0,IF(A151&lt;(Støtteark!$H$4-5),0,(IF(H151="Utførelse",(L151+M151),IF(H151="Fagkontroll",(N151),0)))))</f>
        <v>0</v>
      </c>
      <c r="P151" s="16">
        <f>IF(A151&lt;(Støtteark!$H$4-5),0,B151)</f>
        <v>0</v>
      </c>
    </row>
    <row r="152" spans="1:16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44"/>
      <c r="L152" s="16">
        <f t="shared" si="9"/>
        <v>0</v>
      </c>
      <c r="M152" s="16">
        <f t="shared" si="10"/>
        <v>0</v>
      </c>
      <c r="N152" s="16">
        <f t="shared" si="11"/>
        <v>0</v>
      </c>
      <c r="O152" s="16">
        <f>IF(E152&lt;1,0,IF(A152&lt;(Støtteark!$H$4-5),0,(IF(H152="Utførelse",(L152+M152),IF(H152="Fagkontroll",(N152),0)))))</f>
        <v>0</v>
      </c>
      <c r="P152" s="16">
        <f>IF(A152&lt;(Støtteark!$H$4-5),0,B152)</f>
        <v>0</v>
      </c>
    </row>
    <row r="153" spans="1:16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44"/>
      <c r="L153" s="16">
        <f t="shared" si="9"/>
        <v>0</v>
      </c>
      <c r="M153" s="16">
        <f t="shared" si="10"/>
        <v>0</v>
      </c>
      <c r="N153" s="16">
        <f t="shared" si="11"/>
        <v>0</v>
      </c>
      <c r="O153" s="16">
        <f>IF(E153&lt;1,0,IF(A153&lt;(Støtteark!$H$4-5),0,(IF(H153="Utførelse",(L153+M153),IF(H153="Fagkontroll",(N153),0)))))</f>
        <v>0</v>
      </c>
      <c r="P153" s="16">
        <f>IF(A153&lt;(Støtteark!$H$4-5),0,B153)</f>
        <v>0</v>
      </c>
    </row>
    <row r="154" spans="1:16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44"/>
      <c r="L154" s="16">
        <f t="shared" si="9"/>
        <v>0</v>
      </c>
      <c r="M154" s="16">
        <f t="shared" si="10"/>
        <v>0</v>
      </c>
      <c r="N154" s="16">
        <f t="shared" si="11"/>
        <v>0</v>
      </c>
      <c r="O154" s="16">
        <f>IF(E154&lt;1,0,IF(A154&lt;(Støtteark!$H$4-5),0,(IF(H154="Utførelse",(L154+M154),IF(H154="Fagkontroll",(N154),0)))))</f>
        <v>0</v>
      </c>
      <c r="P154" s="16">
        <f>IF(A154&lt;(Støtteark!$H$4-5),0,B154)</f>
        <v>0</v>
      </c>
    </row>
    <row r="155" spans="1:16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44"/>
      <c r="L155" s="16">
        <f t="shared" si="9"/>
        <v>0</v>
      </c>
      <c r="M155" s="16">
        <f t="shared" si="10"/>
        <v>0</v>
      </c>
      <c r="N155" s="16">
        <f t="shared" si="11"/>
        <v>0</v>
      </c>
      <c r="O155" s="16">
        <f>IF(E155&lt;1,0,IF(A155&lt;(Støtteark!$H$4-5),0,(IF(H155="Utførelse",(L155+M155),IF(H155="Fagkontroll",(N155),0)))))</f>
        <v>0</v>
      </c>
      <c r="P155" s="16">
        <f>IF(A155&lt;(Støtteark!$H$4-5),0,B155)</f>
        <v>0</v>
      </c>
    </row>
    <row r="156" spans="1:16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44"/>
      <c r="L156" s="16">
        <f t="shared" si="9"/>
        <v>0</v>
      </c>
      <c r="M156" s="16">
        <f t="shared" si="10"/>
        <v>0</v>
      </c>
      <c r="N156" s="16">
        <f t="shared" si="11"/>
        <v>0</v>
      </c>
      <c r="O156" s="16">
        <f>IF(E156&lt;1,0,IF(A156&lt;(Støtteark!$H$4-5),0,(IF(H156="Utførelse",(L156+M156),IF(H156="Fagkontroll",(N156),0)))))</f>
        <v>0</v>
      </c>
      <c r="P156" s="16">
        <f>IF(A156&lt;(Støtteark!$H$4-5),0,B156)</f>
        <v>0</v>
      </c>
    </row>
    <row r="157" spans="1:16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44"/>
      <c r="L157" s="16">
        <f t="shared" si="9"/>
        <v>0</v>
      </c>
      <c r="M157" s="16">
        <f t="shared" si="10"/>
        <v>0</v>
      </c>
      <c r="N157" s="16">
        <f t="shared" si="11"/>
        <v>0</v>
      </c>
      <c r="O157" s="16">
        <f>IF(E157&lt;1,0,IF(A157&lt;(Støtteark!$H$4-5),0,(IF(H157="Utførelse",(L157+M157),IF(H157="Fagkontroll",(N157),0)))))</f>
        <v>0</v>
      </c>
      <c r="P157" s="16">
        <f>IF(A157&lt;(Støtteark!$H$4-5),0,B157)</f>
        <v>0</v>
      </c>
    </row>
    <row r="158" spans="1:16" x14ac:dyDescent="0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44"/>
      <c r="L158" s="16">
        <f t="shared" si="9"/>
        <v>0</v>
      </c>
      <c r="M158" s="16">
        <f t="shared" si="10"/>
        <v>0</v>
      </c>
      <c r="N158" s="16">
        <f t="shared" si="11"/>
        <v>0</v>
      </c>
      <c r="O158" s="16">
        <f>IF(E158&lt;1,0,IF(A158&lt;(Støtteark!$H$4-5),0,(IF(H158="Utførelse",(L158+M158),IF(H158="Fagkontroll",(N158),0)))))</f>
        <v>0</v>
      </c>
      <c r="P158" s="16">
        <f>IF(A158&lt;(Støtteark!$H$4-5),0,B158)</f>
        <v>0</v>
      </c>
    </row>
    <row r="159" spans="1:16" x14ac:dyDescent="0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44"/>
      <c r="L159" s="16">
        <f t="shared" si="9"/>
        <v>0</v>
      </c>
      <c r="M159" s="16">
        <f t="shared" si="10"/>
        <v>0</v>
      </c>
      <c r="N159" s="16">
        <f t="shared" si="11"/>
        <v>0</v>
      </c>
      <c r="O159" s="16">
        <f>IF(E159&lt;1,0,IF(A159&lt;(Støtteark!$H$4-5),0,(IF(H159="Utførelse",(L159+M159),IF(H159="Fagkontroll",(N159),0)))))</f>
        <v>0</v>
      </c>
      <c r="P159" s="16">
        <f>IF(A159&lt;(Støtteark!$H$4-5),0,B159)</f>
        <v>0</v>
      </c>
    </row>
    <row r="160" spans="1:16" x14ac:dyDescent="0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44"/>
      <c r="L160" s="16">
        <f t="shared" si="9"/>
        <v>0</v>
      </c>
      <c r="M160" s="16">
        <f t="shared" si="10"/>
        <v>0</v>
      </c>
      <c r="N160" s="16">
        <f t="shared" si="11"/>
        <v>0</v>
      </c>
      <c r="O160" s="16">
        <f>IF(E160&lt;1,0,IF(A160&lt;(Støtteark!$H$4-5),0,(IF(H160="Utførelse",(L160+M160),IF(H160="Fagkontroll",(N160),0)))))</f>
        <v>0</v>
      </c>
      <c r="P160" s="16">
        <f>IF(A160&lt;(Støtteark!$H$4-5),0,B160)</f>
        <v>0</v>
      </c>
    </row>
    <row r="161" spans="1:16" x14ac:dyDescent="0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44"/>
      <c r="L161" s="16">
        <f t="shared" si="9"/>
        <v>0</v>
      </c>
      <c r="M161" s="16">
        <f t="shared" si="10"/>
        <v>0</v>
      </c>
      <c r="N161" s="16">
        <f t="shared" si="11"/>
        <v>0</v>
      </c>
      <c r="O161" s="16">
        <f>IF(E161&lt;1,0,IF(A161&lt;(Støtteark!$H$4-5),0,(IF(H161="Utførelse",(L161+M161),IF(H161="Fagkontroll",(N161),0)))))</f>
        <v>0</v>
      </c>
      <c r="P161" s="16">
        <f>IF(A161&lt;(Støtteark!$H$4-5),0,B161)</f>
        <v>0</v>
      </c>
    </row>
    <row r="162" spans="1:16" x14ac:dyDescent="0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44"/>
      <c r="L162" s="16">
        <f t="shared" si="9"/>
        <v>0</v>
      </c>
      <c r="M162" s="16">
        <f t="shared" si="10"/>
        <v>0</v>
      </c>
      <c r="N162" s="16">
        <f t="shared" si="11"/>
        <v>0</v>
      </c>
      <c r="O162" s="16">
        <f>IF(E162&lt;1,0,IF(A162&lt;(Støtteark!$H$4-5),0,(IF(H162="Utførelse",(L162+M162),IF(H162="Fagkontroll",(N162),0)))))</f>
        <v>0</v>
      </c>
      <c r="P162" s="16">
        <f>IF(A162&lt;(Støtteark!$H$4-5),0,B162)</f>
        <v>0</v>
      </c>
    </row>
    <row r="163" spans="1:16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44"/>
      <c r="L163" s="16">
        <f t="shared" si="9"/>
        <v>0</v>
      </c>
      <c r="M163" s="16">
        <f t="shared" si="10"/>
        <v>0</v>
      </c>
      <c r="N163" s="16">
        <f t="shared" si="11"/>
        <v>0</v>
      </c>
      <c r="O163" s="16">
        <f>IF(E163&lt;1,0,IF(A163&lt;(Støtteark!$H$4-5),0,(IF(H163="Utførelse",(L163+M163),IF(H163="Fagkontroll",(N163),0)))))</f>
        <v>0</v>
      </c>
      <c r="P163" s="16">
        <f>IF(A163&lt;(Støtteark!$H$4-5),0,B163)</f>
        <v>0</v>
      </c>
    </row>
    <row r="164" spans="1:16" x14ac:dyDescent="0.2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44"/>
      <c r="L164" s="16">
        <f t="shared" si="9"/>
        <v>0</v>
      </c>
      <c r="M164" s="16">
        <f t="shared" si="10"/>
        <v>0</v>
      </c>
      <c r="N164" s="16">
        <f t="shared" si="11"/>
        <v>0</v>
      </c>
      <c r="O164" s="16">
        <f>IF(E164&lt;1,0,IF(A164&lt;(Støtteark!$H$4-5),0,(IF(H164="Utførelse",(L164+M164),IF(H164="Fagkontroll",(N164),0)))))</f>
        <v>0</v>
      </c>
      <c r="P164" s="16">
        <f>IF(A164&lt;(Støtteark!$H$4-5),0,B164)</f>
        <v>0</v>
      </c>
    </row>
    <row r="165" spans="1:16" x14ac:dyDescent="0.2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44"/>
      <c r="L165" s="16">
        <f t="shared" si="9"/>
        <v>0</v>
      </c>
      <c r="M165" s="16">
        <f t="shared" si="10"/>
        <v>0</v>
      </c>
      <c r="N165" s="16">
        <f t="shared" si="11"/>
        <v>0</v>
      </c>
      <c r="O165" s="16">
        <f>IF(E165&lt;1,0,IF(A165&lt;(Støtteark!$H$4-5),0,(IF(H165="Utførelse",(L165+M165),IF(H165="Fagkontroll",(N165),0)))))</f>
        <v>0</v>
      </c>
      <c r="P165" s="16">
        <f>IF(A165&lt;(Støtteark!$H$4-5),0,B165)</f>
        <v>0</v>
      </c>
    </row>
    <row r="166" spans="1:16" x14ac:dyDescent="0.2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44"/>
      <c r="L166" s="16">
        <f t="shared" si="9"/>
        <v>0</v>
      </c>
      <c r="M166" s="16">
        <f t="shared" si="10"/>
        <v>0</v>
      </c>
      <c r="N166" s="16">
        <f t="shared" si="11"/>
        <v>0</v>
      </c>
      <c r="O166" s="16">
        <f>IF(E166&lt;1,0,IF(A166&lt;(Støtteark!$H$4-5),0,(IF(H166="Utførelse",(L166+M166),IF(H166="Fagkontroll",(N166),0)))))</f>
        <v>0</v>
      </c>
      <c r="P166" s="16">
        <f>IF(A166&lt;(Støtteark!$H$4-5),0,B166)</f>
        <v>0</v>
      </c>
    </row>
    <row r="167" spans="1:16" x14ac:dyDescent="0.2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44"/>
      <c r="L167" s="16">
        <f t="shared" si="9"/>
        <v>0</v>
      </c>
      <c r="M167" s="16">
        <f t="shared" si="10"/>
        <v>0</v>
      </c>
      <c r="N167" s="16">
        <f t="shared" si="11"/>
        <v>0</v>
      </c>
      <c r="O167" s="16">
        <f>IF(E167&lt;1,0,IF(A167&lt;(Støtteark!$H$4-5),0,(IF(H167="Utførelse",(L167+M167),IF(H167="Fagkontroll",(N167),0)))))</f>
        <v>0</v>
      </c>
      <c r="P167" s="16">
        <f>IF(A167&lt;(Støtteark!$H$4-5),0,B167)</f>
        <v>0</v>
      </c>
    </row>
    <row r="168" spans="1:16" x14ac:dyDescent="0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44"/>
      <c r="L168" s="16">
        <f t="shared" si="9"/>
        <v>0</v>
      </c>
      <c r="M168" s="16">
        <f t="shared" si="10"/>
        <v>0</v>
      </c>
      <c r="N168" s="16">
        <f t="shared" si="11"/>
        <v>0</v>
      </c>
      <c r="O168" s="16">
        <f>IF(E168&lt;1,0,IF(A168&lt;(Støtteark!$H$4-5),0,(IF(H168="Utførelse",(L168+M168),IF(H168="Fagkontroll",(N168),0)))))</f>
        <v>0</v>
      </c>
      <c r="P168" s="16">
        <f>IF(A168&lt;(Støtteark!$H$4-5),0,B168)</f>
        <v>0</v>
      </c>
    </row>
    <row r="169" spans="1:16" x14ac:dyDescent="0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44"/>
      <c r="L169" s="16">
        <f t="shared" si="9"/>
        <v>0</v>
      </c>
      <c r="M169" s="16">
        <f t="shared" si="10"/>
        <v>0</v>
      </c>
      <c r="N169" s="16">
        <f t="shared" si="11"/>
        <v>0</v>
      </c>
      <c r="O169" s="16">
        <f>IF(E169&lt;1,0,IF(A169&lt;(Støtteark!$H$4-5),0,(IF(H169="Utførelse",(L169+M169),IF(H169="Fagkontroll",(N169),0)))))</f>
        <v>0</v>
      </c>
      <c r="P169" s="16">
        <f>IF(A169&lt;(Støtteark!$H$4-5),0,B169)</f>
        <v>0</v>
      </c>
    </row>
    <row r="170" spans="1:16" x14ac:dyDescent="0.2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44"/>
      <c r="L170" s="16">
        <f t="shared" si="9"/>
        <v>0</v>
      </c>
      <c r="M170" s="16">
        <f t="shared" si="10"/>
        <v>0</v>
      </c>
      <c r="N170" s="16">
        <f t="shared" si="11"/>
        <v>0</v>
      </c>
      <c r="O170" s="16">
        <f>IF(E170&lt;1,0,IF(A170&lt;(Støtteark!$H$4-5),0,(IF(H170="Utførelse",(L170+M170),IF(H170="Fagkontroll",(N170),0)))))</f>
        <v>0</v>
      </c>
      <c r="P170" s="16">
        <f>IF(A170&lt;(Støtteark!$H$4-5),0,B170)</f>
        <v>0</v>
      </c>
    </row>
    <row r="171" spans="1:16" x14ac:dyDescent="0.2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44"/>
      <c r="L171" s="16">
        <f t="shared" si="9"/>
        <v>0</v>
      </c>
      <c r="M171" s="16">
        <f t="shared" si="10"/>
        <v>0</v>
      </c>
      <c r="N171" s="16">
        <f t="shared" si="11"/>
        <v>0</v>
      </c>
      <c r="O171" s="16">
        <f>IF(E171&lt;1,0,IF(A171&lt;(Støtteark!$H$4-5),0,(IF(H171="Utførelse",(L171+M171),IF(H171="Fagkontroll",(N171),0)))))</f>
        <v>0</v>
      </c>
      <c r="P171" s="16">
        <f>IF(A171&lt;(Støtteark!$H$4-5),0,B171)</f>
        <v>0</v>
      </c>
    </row>
    <row r="172" spans="1:16" x14ac:dyDescent="0.2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44"/>
      <c r="L172" s="16">
        <f t="shared" si="9"/>
        <v>0</v>
      </c>
      <c r="M172" s="16">
        <f t="shared" si="10"/>
        <v>0</v>
      </c>
      <c r="N172" s="16">
        <f t="shared" si="11"/>
        <v>0</v>
      </c>
      <c r="O172" s="16">
        <f>IF(E172&lt;1,0,IF(A172&lt;(Støtteark!$H$4-5),0,(IF(H172="Utførelse",(L172+M172),IF(H172="Fagkontroll",(N172),0)))))</f>
        <v>0</v>
      </c>
      <c r="P172" s="16">
        <f>IF(A172&lt;(Støtteark!$H$4-5),0,B172)</f>
        <v>0</v>
      </c>
    </row>
    <row r="173" spans="1:16" x14ac:dyDescent="0.2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44"/>
      <c r="L173" s="16">
        <f t="shared" si="9"/>
        <v>0</v>
      </c>
      <c r="M173" s="16">
        <f t="shared" si="10"/>
        <v>0</v>
      </c>
      <c r="N173" s="16">
        <f t="shared" si="11"/>
        <v>0</v>
      </c>
      <c r="O173" s="16">
        <f>IF(E173&lt;1,0,IF(A173&lt;(Støtteark!$H$4-5),0,(IF(H173="Utførelse",(L173+M173),IF(H173="Fagkontroll",(N173),0)))))</f>
        <v>0</v>
      </c>
      <c r="P173" s="16">
        <f>IF(A173&lt;(Støtteark!$H$4-5),0,B173)</f>
        <v>0</v>
      </c>
    </row>
    <row r="174" spans="1:16" x14ac:dyDescent="0.2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44"/>
      <c r="L174" s="16">
        <f t="shared" si="9"/>
        <v>0</v>
      </c>
      <c r="M174" s="16">
        <f t="shared" si="10"/>
        <v>0</v>
      </c>
      <c r="N174" s="16">
        <f t="shared" si="11"/>
        <v>0</v>
      </c>
      <c r="O174" s="16">
        <f>IF(E174&lt;1,0,IF(A174&lt;(Støtteark!$H$4-5),0,(IF(H174="Utførelse",(L174+M174),IF(H174="Fagkontroll",(N174),0)))))</f>
        <v>0</v>
      </c>
      <c r="P174" s="16">
        <f>IF(A174&lt;(Støtteark!$H$4-5),0,B174)</f>
        <v>0</v>
      </c>
    </row>
    <row r="175" spans="1:16" x14ac:dyDescent="0.2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44"/>
      <c r="L175" s="16">
        <f t="shared" si="9"/>
        <v>0</v>
      </c>
      <c r="M175" s="16">
        <f t="shared" si="10"/>
        <v>0</v>
      </c>
      <c r="N175" s="16">
        <f t="shared" si="11"/>
        <v>0</v>
      </c>
      <c r="O175" s="16">
        <f>IF(E175&lt;1,0,IF(A175&lt;(Støtteark!$H$4-5),0,(IF(H175="Utførelse",(L175+M175),IF(H175="Fagkontroll",(N175),0)))))</f>
        <v>0</v>
      </c>
      <c r="P175" s="16">
        <f>IF(A175&lt;(Støtteark!$H$4-5),0,B175)</f>
        <v>0</v>
      </c>
    </row>
    <row r="176" spans="1:16" x14ac:dyDescent="0.2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44"/>
      <c r="L176" s="16">
        <f t="shared" si="9"/>
        <v>0</v>
      </c>
      <c r="M176" s="16">
        <f t="shared" si="10"/>
        <v>0</v>
      </c>
      <c r="N176" s="16">
        <f t="shared" si="11"/>
        <v>0</v>
      </c>
      <c r="O176" s="16">
        <f>IF(E176&lt;1,0,IF(A176&lt;(Støtteark!$H$4-5),0,(IF(H176="Utførelse",(L176+M176),IF(H176="Fagkontroll",(N176),0)))))</f>
        <v>0</v>
      </c>
      <c r="P176" s="16">
        <f>IF(A176&lt;(Støtteark!$H$4-5),0,B176)</f>
        <v>0</v>
      </c>
    </row>
    <row r="177" spans="1:16" x14ac:dyDescent="0.2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44"/>
      <c r="L177" s="16">
        <f t="shared" si="9"/>
        <v>0</v>
      </c>
      <c r="M177" s="16">
        <f t="shared" si="10"/>
        <v>0</v>
      </c>
      <c r="N177" s="16">
        <f t="shared" si="11"/>
        <v>0</v>
      </c>
      <c r="O177" s="16">
        <f>IF(E177&lt;1,0,IF(A177&lt;(Støtteark!$H$4-5),0,(IF(H177="Utførelse",(L177+M177),IF(H177="Fagkontroll",(N177),0)))))</f>
        <v>0</v>
      </c>
      <c r="P177" s="16">
        <f>IF(A177&lt;(Støtteark!$H$4-5),0,B177)</f>
        <v>0</v>
      </c>
    </row>
    <row r="178" spans="1:16" x14ac:dyDescent="0.2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44"/>
      <c r="L178" s="16">
        <f t="shared" si="9"/>
        <v>0</v>
      </c>
      <c r="M178" s="16">
        <f t="shared" si="10"/>
        <v>0</v>
      </c>
      <c r="N178" s="16">
        <f t="shared" si="11"/>
        <v>0</v>
      </c>
      <c r="O178" s="16">
        <f>IF(E178&lt;1,0,IF(A178&lt;(Støtteark!$H$4-5),0,(IF(H178="Utførelse",(L178+M178),IF(H178="Fagkontroll",(N178),0)))))</f>
        <v>0</v>
      </c>
      <c r="P178" s="16">
        <f>IF(A178&lt;(Støtteark!$H$4-5),0,B178)</f>
        <v>0</v>
      </c>
    </row>
    <row r="179" spans="1:16" x14ac:dyDescent="0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44"/>
      <c r="L179" s="16">
        <f t="shared" si="9"/>
        <v>0</v>
      </c>
      <c r="M179" s="16">
        <f t="shared" si="10"/>
        <v>0</v>
      </c>
      <c r="N179" s="16">
        <f t="shared" si="11"/>
        <v>0</v>
      </c>
      <c r="O179" s="16">
        <f>IF(E179&lt;1,0,IF(A179&lt;(Støtteark!$H$4-5),0,(IF(H179="Utførelse",(L179+M179),IF(H179="Fagkontroll",(N179),0)))))</f>
        <v>0</v>
      </c>
      <c r="P179" s="16">
        <f>IF(A179&lt;(Støtteark!$H$4-5),0,B179)</f>
        <v>0</v>
      </c>
    </row>
    <row r="180" spans="1:16" x14ac:dyDescent="0.2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44"/>
      <c r="L180" s="16">
        <f t="shared" si="9"/>
        <v>0</v>
      </c>
      <c r="M180" s="16">
        <f t="shared" si="10"/>
        <v>0</v>
      </c>
      <c r="N180" s="16">
        <f t="shared" si="11"/>
        <v>0</v>
      </c>
      <c r="O180" s="16">
        <f>IF(E180&lt;1,0,IF(A180&lt;(Støtteark!$H$4-5),0,(IF(H180="Utførelse",(L180+M180),IF(H180="Fagkontroll",(N180),0)))))</f>
        <v>0</v>
      </c>
      <c r="P180" s="16">
        <f>IF(A180&lt;(Støtteark!$H$4-5),0,B180)</f>
        <v>0</v>
      </c>
    </row>
    <row r="181" spans="1:16" x14ac:dyDescent="0.2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44"/>
      <c r="L181" s="16">
        <f t="shared" si="9"/>
        <v>0</v>
      </c>
      <c r="M181" s="16">
        <f t="shared" si="10"/>
        <v>0</v>
      </c>
      <c r="N181" s="16">
        <f t="shared" si="11"/>
        <v>0</v>
      </c>
      <c r="O181" s="16">
        <f>IF(E181&lt;1,0,IF(A181&lt;(Støtteark!$H$4-5),0,(IF(H181="Utførelse",(L181+M181),IF(H181="Fagkontroll",(N181),0)))))</f>
        <v>0</v>
      </c>
      <c r="P181" s="16">
        <f>IF(A181&lt;(Støtteark!$H$4-5),0,B181)</f>
        <v>0</v>
      </c>
    </row>
    <row r="182" spans="1:16" x14ac:dyDescent="0.2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44"/>
      <c r="L182" s="16">
        <f t="shared" si="9"/>
        <v>0</v>
      </c>
      <c r="M182" s="16">
        <f t="shared" si="10"/>
        <v>0</v>
      </c>
      <c r="N182" s="16">
        <f t="shared" si="11"/>
        <v>0</v>
      </c>
      <c r="O182" s="16">
        <f>IF(E182&lt;1,0,IF(A182&lt;(Støtteark!$H$4-5),0,(IF(H182="Utførelse",(L182+M182),IF(H182="Fagkontroll",(N182),0)))))</f>
        <v>0</v>
      </c>
      <c r="P182" s="16">
        <f>IF(A182&lt;(Støtteark!$H$4-5),0,B182)</f>
        <v>0</v>
      </c>
    </row>
    <row r="183" spans="1:16" x14ac:dyDescent="0.2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44"/>
      <c r="L183" s="16">
        <f t="shared" si="9"/>
        <v>0</v>
      </c>
      <c r="M183" s="16">
        <f t="shared" si="10"/>
        <v>0</v>
      </c>
      <c r="N183" s="16">
        <f t="shared" si="11"/>
        <v>0</v>
      </c>
      <c r="O183" s="16">
        <f>IF(E183&lt;1,0,IF(A183&lt;(Støtteark!$H$4-5),0,(IF(H183="Utførelse",(L183+M183),IF(H183="Fagkontroll",(N183),0)))))</f>
        <v>0</v>
      </c>
      <c r="P183" s="16">
        <f>IF(A183&lt;(Støtteark!$H$4-5),0,B183)</f>
        <v>0</v>
      </c>
    </row>
    <row r="184" spans="1:16" x14ac:dyDescent="0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44"/>
      <c r="L184" s="16">
        <f t="shared" si="9"/>
        <v>0</v>
      </c>
      <c r="M184" s="16">
        <f t="shared" si="10"/>
        <v>0</v>
      </c>
      <c r="N184" s="16">
        <f t="shared" si="11"/>
        <v>0</v>
      </c>
      <c r="O184" s="16">
        <f>IF(E184&lt;1,0,IF(A184&lt;(Støtteark!$H$4-5),0,(IF(H184="Utførelse",(L184+M184),IF(H184="Fagkontroll",(N184),0)))))</f>
        <v>0</v>
      </c>
      <c r="P184" s="16">
        <f>IF(A184&lt;(Støtteark!$H$4-5),0,B184)</f>
        <v>0</v>
      </c>
    </row>
    <row r="185" spans="1:16" x14ac:dyDescent="0.2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44"/>
      <c r="L185" s="16">
        <f t="shared" si="9"/>
        <v>0</v>
      </c>
      <c r="M185" s="16">
        <f t="shared" si="10"/>
        <v>0</v>
      </c>
      <c r="N185" s="16">
        <f t="shared" si="11"/>
        <v>0</v>
      </c>
      <c r="O185" s="16">
        <f>IF(E185&lt;1,0,IF(A185&lt;(Støtteark!$H$4-5),0,(IF(H185="Utførelse",(L185+M185),IF(H185="Fagkontroll",(N185),0)))))</f>
        <v>0</v>
      </c>
      <c r="P185" s="16">
        <f>IF(A185&lt;(Støtteark!$H$4-5),0,B185)</f>
        <v>0</v>
      </c>
    </row>
    <row r="186" spans="1:16" x14ac:dyDescent="0.2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44"/>
      <c r="L186" s="16">
        <f t="shared" si="9"/>
        <v>0</v>
      </c>
      <c r="M186" s="16">
        <f t="shared" si="10"/>
        <v>0</v>
      </c>
      <c r="N186" s="16">
        <f t="shared" si="11"/>
        <v>0</v>
      </c>
      <c r="O186" s="16">
        <f>IF(E186&lt;1,0,IF(A186&lt;(Støtteark!$H$4-5),0,(IF(H186="Utførelse",(L186+M186),IF(H186="Fagkontroll",(N186),0)))))</f>
        <v>0</v>
      </c>
      <c r="P186" s="16">
        <f>IF(A186&lt;(Støtteark!$H$4-5),0,B186)</f>
        <v>0</v>
      </c>
    </row>
    <row r="187" spans="1:16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44"/>
      <c r="L187" s="16">
        <f t="shared" si="9"/>
        <v>0</v>
      </c>
      <c r="M187" s="16">
        <f t="shared" si="10"/>
        <v>0</v>
      </c>
      <c r="N187" s="16">
        <f t="shared" si="11"/>
        <v>0</v>
      </c>
      <c r="O187" s="16">
        <f>IF(E187&lt;1,0,IF(A187&lt;(Støtteark!$H$4-5),0,(IF(H187="Utførelse",(L187+M187),IF(H187="Fagkontroll",(N187),0)))))</f>
        <v>0</v>
      </c>
      <c r="P187" s="16">
        <f>IF(A187&lt;(Støtteark!$H$4-5),0,B187)</f>
        <v>0</v>
      </c>
    </row>
    <row r="188" spans="1:16" x14ac:dyDescent="0.2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44"/>
      <c r="L188" s="16">
        <f t="shared" si="9"/>
        <v>0</v>
      </c>
      <c r="M188" s="16">
        <f t="shared" si="10"/>
        <v>0</v>
      </c>
      <c r="N188" s="16">
        <f t="shared" si="11"/>
        <v>0</v>
      </c>
      <c r="O188" s="16">
        <f>IF(E188&lt;1,0,IF(A188&lt;(Støtteark!$H$4-5),0,(IF(H188="Utførelse",(L188+M188),IF(H188="Fagkontroll",(N188),0)))))</f>
        <v>0</v>
      </c>
      <c r="P188" s="16">
        <f>IF(A188&lt;(Støtteark!$H$4-5),0,B188)</f>
        <v>0</v>
      </c>
    </row>
    <row r="189" spans="1:16" x14ac:dyDescent="0.2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44"/>
      <c r="L189" s="16">
        <f t="shared" si="9"/>
        <v>0</v>
      </c>
      <c r="M189" s="16">
        <f t="shared" si="10"/>
        <v>0</v>
      </c>
      <c r="N189" s="16">
        <f t="shared" si="11"/>
        <v>0</v>
      </c>
      <c r="O189" s="16">
        <f>IF(E189&lt;1,0,IF(A189&lt;(Støtteark!$H$4-5),0,(IF(H189="Utførelse",(L189+M189),IF(H189="Fagkontroll",(N189),0)))))</f>
        <v>0</v>
      </c>
      <c r="P189" s="16">
        <f>IF(A189&lt;(Støtteark!$H$4-5),0,B189)</f>
        <v>0</v>
      </c>
    </row>
    <row r="190" spans="1:16" x14ac:dyDescent="0.2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44"/>
      <c r="L190" s="16">
        <f t="shared" si="9"/>
        <v>0</v>
      </c>
      <c r="M190" s="16">
        <f t="shared" si="10"/>
        <v>0</v>
      </c>
      <c r="N190" s="16">
        <f t="shared" si="11"/>
        <v>0</v>
      </c>
      <c r="O190" s="16">
        <f>IF(E190&lt;1,0,IF(A190&lt;(Støtteark!$H$4-5),0,(IF(H190="Utførelse",(L190+M190),IF(H190="Fagkontroll",(N190),0)))))</f>
        <v>0</v>
      </c>
      <c r="P190" s="16">
        <f>IF(A190&lt;(Støtteark!$H$4-5),0,B190)</f>
        <v>0</v>
      </c>
    </row>
    <row r="191" spans="1:16" x14ac:dyDescent="0.2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44"/>
      <c r="L191" s="16">
        <f t="shared" si="9"/>
        <v>0</v>
      </c>
      <c r="M191" s="16">
        <f t="shared" si="10"/>
        <v>0</v>
      </c>
      <c r="N191" s="16">
        <f t="shared" si="11"/>
        <v>0</v>
      </c>
      <c r="O191" s="16">
        <f>IF(E191&lt;1,0,IF(A191&lt;(Støtteark!$H$4-5),0,(IF(H191="Utførelse",(L191+M191),IF(H191="Fagkontroll",(N191),0)))))</f>
        <v>0</v>
      </c>
      <c r="P191" s="16">
        <f>IF(A191&lt;(Støtteark!$H$4-5),0,B191)</f>
        <v>0</v>
      </c>
    </row>
    <row r="192" spans="1:16" x14ac:dyDescent="0.2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44"/>
      <c r="L192" s="16">
        <f t="shared" si="9"/>
        <v>0</v>
      </c>
      <c r="M192" s="16">
        <f t="shared" si="10"/>
        <v>0</v>
      </c>
      <c r="N192" s="16">
        <f t="shared" si="11"/>
        <v>0</v>
      </c>
      <c r="O192" s="16">
        <f>IF(E192&lt;1,0,IF(A192&lt;(Støtteark!$H$4-5),0,(IF(H192="Utførelse",(L192+M192),IF(H192="Fagkontroll",(N192),0)))))</f>
        <v>0</v>
      </c>
      <c r="P192" s="16">
        <f>IF(A192&lt;(Støtteark!$H$4-5),0,B192)</f>
        <v>0</v>
      </c>
    </row>
    <row r="193" spans="1:16" x14ac:dyDescent="0.2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44"/>
      <c r="L193" s="16">
        <f t="shared" si="9"/>
        <v>0</v>
      </c>
      <c r="M193" s="16">
        <f t="shared" si="10"/>
        <v>0</v>
      </c>
      <c r="N193" s="16">
        <f t="shared" si="11"/>
        <v>0</v>
      </c>
      <c r="O193" s="16">
        <f>IF(E193&lt;1,0,IF(A193&lt;(Støtteark!$H$4-5),0,(IF(H193="Utførelse",(L193+M193),IF(H193="Fagkontroll",(N193),0)))))</f>
        <v>0</v>
      </c>
      <c r="P193" s="16">
        <f>IF(A193&lt;(Støtteark!$H$4-5),0,B193)</f>
        <v>0</v>
      </c>
    </row>
    <row r="194" spans="1:16" x14ac:dyDescent="0.2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44"/>
      <c r="L194" s="16">
        <f t="shared" si="9"/>
        <v>0</v>
      </c>
      <c r="M194" s="16">
        <f t="shared" si="10"/>
        <v>0</v>
      </c>
      <c r="N194" s="16">
        <f t="shared" si="11"/>
        <v>0</v>
      </c>
      <c r="O194" s="16">
        <f>IF(E194&lt;1,0,IF(A194&lt;(Støtteark!$H$4-5),0,(IF(H194="Utførelse",(L194+M194),IF(H194="Fagkontroll",(N194),0)))))</f>
        <v>0</v>
      </c>
      <c r="P194" s="16">
        <f>IF(A194&lt;(Støtteark!$H$4-5),0,B194)</f>
        <v>0</v>
      </c>
    </row>
    <row r="195" spans="1:16" x14ac:dyDescent="0.2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44"/>
      <c r="L195" s="16">
        <f t="shared" si="9"/>
        <v>0</v>
      </c>
      <c r="M195" s="16">
        <f t="shared" si="10"/>
        <v>0</v>
      </c>
      <c r="N195" s="16">
        <f t="shared" si="11"/>
        <v>0</v>
      </c>
      <c r="O195" s="16">
        <f>IF(E195&lt;1,0,IF(A195&lt;(Støtteark!$H$4-5),0,(IF(H195="Utførelse",(L195+M195),IF(H195="Fagkontroll",(N195),0)))))</f>
        <v>0</v>
      </c>
      <c r="P195" s="16">
        <f>IF(A195&lt;(Støtteark!$H$4-5),0,B195)</f>
        <v>0</v>
      </c>
    </row>
    <row r="196" spans="1:16" x14ac:dyDescent="0.2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44"/>
      <c r="L196" s="16">
        <f t="shared" si="9"/>
        <v>0</v>
      </c>
      <c r="M196" s="16">
        <f t="shared" si="10"/>
        <v>0</v>
      </c>
      <c r="N196" s="16">
        <f t="shared" si="11"/>
        <v>0</v>
      </c>
      <c r="O196" s="16">
        <f>IF(E196&lt;1,0,IF(A196&lt;(Støtteark!$H$4-5),0,(IF(H196="Utførelse",(L196+M196),IF(H196="Fagkontroll",(N196),0)))))</f>
        <v>0</v>
      </c>
      <c r="P196" s="16">
        <f>IF(A196&lt;(Støtteark!$H$4-5),0,B196)</f>
        <v>0</v>
      </c>
    </row>
    <row r="197" spans="1:16" x14ac:dyDescent="0.2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44"/>
      <c r="L197" s="16">
        <f t="shared" si="9"/>
        <v>0</v>
      </c>
      <c r="M197" s="16">
        <f t="shared" si="10"/>
        <v>0</v>
      </c>
      <c r="N197" s="16">
        <f t="shared" si="11"/>
        <v>0</v>
      </c>
      <c r="O197" s="16">
        <f>IF(E197&lt;1,0,IF(A197&lt;(Støtteark!$H$4-5),0,(IF(H197="Utførelse",(L197+M197),IF(H197="Fagkontroll",(N197),0)))))</f>
        <v>0</v>
      </c>
      <c r="P197" s="16">
        <f>IF(A197&lt;(Støtteark!$H$4-5),0,B197)</f>
        <v>0</v>
      </c>
    </row>
    <row r="198" spans="1:16" x14ac:dyDescent="0.2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44"/>
      <c r="L198" s="16">
        <f t="shared" si="9"/>
        <v>0</v>
      </c>
      <c r="M198" s="16">
        <f t="shared" si="10"/>
        <v>0</v>
      </c>
      <c r="N198" s="16">
        <f t="shared" si="11"/>
        <v>0</v>
      </c>
      <c r="O198" s="16">
        <f>IF(E198&lt;1,0,IF(A198&lt;(Støtteark!$H$4-5),0,(IF(H198="Utførelse",(L198+M198),IF(H198="Fagkontroll",(N198),0)))))</f>
        <v>0</v>
      </c>
      <c r="P198" s="16">
        <f>IF(A198&lt;(Støtteark!$H$4-5),0,B198)</f>
        <v>0</v>
      </c>
    </row>
    <row r="199" spans="1:16" x14ac:dyDescent="0.2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44"/>
      <c r="L199" s="16">
        <f t="shared" si="9"/>
        <v>0</v>
      </c>
      <c r="M199" s="16">
        <f t="shared" si="10"/>
        <v>0</v>
      </c>
      <c r="N199" s="16">
        <f t="shared" si="11"/>
        <v>0</v>
      </c>
      <c r="O199" s="16">
        <f>IF(E199&lt;1,0,IF(A199&lt;(Støtteark!$H$4-5),0,(IF(H199="Utførelse",(L199+M199),IF(H199="Fagkontroll",(N199),0)))))</f>
        <v>0</v>
      </c>
      <c r="P199" s="16">
        <f>IF(A199&lt;(Støtteark!$H$4-5),0,B199)</f>
        <v>0</v>
      </c>
    </row>
    <row r="200" spans="1:16" x14ac:dyDescent="0.2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44"/>
      <c r="L200" s="16">
        <f t="shared" si="9"/>
        <v>0</v>
      </c>
      <c r="M200" s="16">
        <f t="shared" si="10"/>
        <v>0</v>
      </c>
      <c r="N200" s="16">
        <f t="shared" si="11"/>
        <v>0</v>
      </c>
      <c r="O200" s="16">
        <f>IF(E200&lt;1,0,IF(A200&lt;(Støtteark!$H$4-5),0,(IF(H200="Utførelse",(L200+M200),IF(H200="Fagkontroll",(N200),0)))))</f>
        <v>0</v>
      </c>
      <c r="P200" s="16">
        <f>IF(A200&lt;(Støtteark!$H$4-5),0,B200)</f>
        <v>0</v>
      </c>
    </row>
    <row r="201" spans="1:16" x14ac:dyDescent="0.2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44"/>
      <c r="L201" s="16">
        <f t="shared" si="9"/>
        <v>0</v>
      </c>
      <c r="M201" s="16">
        <f t="shared" si="10"/>
        <v>0</v>
      </c>
      <c r="N201" s="16">
        <f t="shared" si="11"/>
        <v>0</v>
      </c>
      <c r="O201" s="16">
        <f>IF(E201&lt;1,0,IF(A201&lt;(Støtteark!$H$4-5),0,(IF(H201="Utførelse",(L201+M201),IF(H201="Fagkontroll",(N201),0)))))</f>
        <v>0</v>
      </c>
      <c r="P201" s="16">
        <f>IF(A201&lt;(Støtteark!$H$4-5),0,B201)</f>
        <v>0</v>
      </c>
    </row>
    <row r="202" spans="1:16" x14ac:dyDescent="0.2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44"/>
      <c r="L202" s="16">
        <f t="shared" si="9"/>
        <v>0</v>
      </c>
      <c r="M202" s="16">
        <f t="shared" si="10"/>
        <v>0</v>
      </c>
      <c r="N202" s="16">
        <f t="shared" si="11"/>
        <v>0</v>
      </c>
      <c r="O202" s="16">
        <f>IF(E202&lt;1,0,IF(A202&lt;(Støtteark!$H$4-5),0,(IF(H202="Utførelse",(L202+M202),IF(H202="Fagkontroll",(N202),0)))))</f>
        <v>0</v>
      </c>
      <c r="P202" s="16">
        <f>IF(A202&lt;(Støtteark!$H$4-5),0,B202)</f>
        <v>0</v>
      </c>
    </row>
    <row r="203" spans="1:16" x14ac:dyDescent="0.2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44"/>
      <c r="L203" s="16">
        <f t="shared" si="9"/>
        <v>0</v>
      </c>
      <c r="M203" s="16">
        <f t="shared" si="10"/>
        <v>0</v>
      </c>
      <c r="N203" s="16">
        <f t="shared" si="11"/>
        <v>0</v>
      </c>
      <c r="O203" s="16">
        <f>IF(E203&lt;1,0,IF(A203&lt;(Støtteark!$H$4-5),0,(IF(H203="Utførelse",(L203+M203),IF(H203="Fagkontroll",(N203),0)))))</f>
        <v>0</v>
      </c>
      <c r="P203" s="16">
        <f>IF(A203&lt;(Støtteark!$H$4-5),0,B203)</f>
        <v>0</v>
      </c>
    </row>
    <row r="204" spans="1:16" x14ac:dyDescent="0.2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44"/>
      <c r="L204" s="16">
        <f t="shared" si="9"/>
        <v>0</v>
      </c>
      <c r="M204" s="16">
        <f t="shared" si="10"/>
        <v>0</v>
      </c>
      <c r="N204" s="16">
        <f t="shared" si="11"/>
        <v>0</v>
      </c>
      <c r="O204" s="16">
        <f>IF(E204&lt;1,0,IF(A204&lt;(Støtteark!$H$4-5),0,(IF(H204="Utførelse",(L204+M204),IF(H204="Fagkontroll",(N204),0)))))</f>
        <v>0</v>
      </c>
      <c r="P204" s="16">
        <f>IF(A204&lt;(Støtteark!$H$4-5),0,B204)</f>
        <v>0</v>
      </c>
    </row>
    <row r="205" spans="1:16" x14ac:dyDescent="0.2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44"/>
      <c r="L205" s="16">
        <f t="shared" si="9"/>
        <v>0</v>
      </c>
      <c r="M205" s="16">
        <f t="shared" si="10"/>
        <v>0</v>
      </c>
      <c r="N205" s="16">
        <f t="shared" si="11"/>
        <v>0</v>
      </c>
      <c r="O205" s="16">
        <f>IF(E205&lt;1,0,IF(A205&lt;(Støtteark!$H$4-5),0,(IF(H205="Utførelse",(L205+M205),IF(H205="Fagkontroll",(N205),0)))))</f>
        <v>0</v>
      </c>
      <c r="P205" s="16">
        <f>IF(A205&lt;(Støtteark!$H$4-5),0,B205)</f>
        <v>0</v>
      </c>
    </row>
    <row r="206" spans="1:16" x14ac:dyDescent="0.2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44"/>
      <c r="L206" s="16">
        <f t="shared" si="9"/>
        <v>0</v>
      </c>
      <c r="M206" s="16">
        <f t="shared" si="10"/>
        <v>0</v>
      </c>
      <c r="N206" s="16">
        <f t="shared" si="11"/>
        <v>0</v>
      </c>
      <c r="O206" s="16">
        <f>IF(E206&lt;1,0,IF(A206&lt;(Støtteark!$H$4-5),0,(IF(H206="Utførelse",(L206+M206),IF(H206="Fagkontroll",(N206),0)))))</f>
        <v>0</v>
      </c>
      <c r="P206" s="16">
        <f>IF(A206&lt;(Støtteark!$H$4-5),0,B206)</f>
        <v>0</v>
      </c>
    </row>
    <row r="207" spans="1:16" x14ac:dyDescent="0.2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44"/>
      <c r="L207" s="16">
        <f t="shared" si="9"/>
        <v>0</v>
      </c>
      <c r="M207" s="16">
        <f t="shared" si="10"/>
        <v>0</v>
      </c>
      <c r="N207" s="16">
        <f t="shared" si="11"/>
        <v>0</v>
      </c>
      <c r="O207" s="16">
        <f>IF(E207&lt;1,0,IF(A207&lt;(Støtteark!$H$4-5),0,(IF(H207="Utførelse",(L207+M207),IF(H207="Fagkontroll",(N207),0)))))</f>
        <v>0</v>
      </c>
      <c r="P207" s="16">
        <f>IF(A207&lt;(Støtteark!$H$4-5),0,B207)</f>
        <v>0</v>
      </c>
    </row>
    <row r="208" spans="1:16" x14ac:dyDescent="0.2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44"/>
      <c r="L208" s="16">
        <f t="shared" si="9"/>
        <v>0</v>
      </c>
      <c r="M208" s="16">
        <f t="shared" si="10"/>
        <v>0</v>
      </c>
      <c r="N208" s="16">
        <f t="shared" si="11"/>
        <v>0</v>
      </c>
      <c r="O208" s="16">
        <f>IF(E208&lt;1,0,IF(A208&lt;(Støtteark!$H$4-5),0,(IF(H208="Utførelse",(L208+M208),IF(H208="Fagkontroll",(N208),0)))))</f>
        <v>0</v>
      </c>
      <c r="P208" s="16">
        <f>IF(A208&lt;(Støtteark!$H$4-5),0,B208)</f>
        <v>0</v>
      </c>
    </row>
    <row r="209" spans="1:16" x14ac:dyDescent="0.2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44"/>
      <c r="L209" s="16">
        <f t="shared" si="9"/>
        <v>0</v>
      </c>
      <c r="M209" s="16">
        <f t="shared" si="10"/>
        <v>0</v>
      </c>
      <c r="N209" s="16">
        <f t="shared" si="11"/>
        <v>0</v>
      </c>
      <c r="O209" s="16">
        <f>IF(E209&lt;1,0,IF(A209&lt;(Støtteark!$H$4-5),0,(IF(H209="Utførelse",(L209+M209),IF(H209="Fagkontroll",(N209),0)))))</f>
        <v>0</v>
      </c>
      <c r="P209" s="16">
        <f>IF(A209&lt;(Støtteark!$H$4-5),0,B209)</f>
        <v>0</v>
      </c>
    </row>
    <row r="210" spans="1:16" x14ac:dyDescent="0.2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44"/>
      <c r="L210" s="16">
        <f t="shared" si="9"/>
        <v>0</v>
      </c>
      <c r="M210" s="16">
        <f t="shared" si="10"/>
        <v>0</v>
      </c>
      <c r="N210" s="16">
        <f t="shared" si="11"/>
        <v>0</v>
      </c>
      <c r="O210" s="16">
        <f>IF(E210&lt;1,0,IF(A210&lt;(Støtteark!$H$4-5),0,(IF(H210="Utførelse",(L210+M210),IF(H210="Fagkontroll",(N210),0)))))</f>
        <v>0</v>
      </c>
      <c r="P210" s="16">
        <f>IF(A210&lt;(Støtteark!$H$4-5),0,B210)</f>
        <v>0</v>
      </c>
    </row>
    <row r="211" spans="1:16" x14ac:dyDescent="0.2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44"/>
      <c r="L211" s="16">
        <f t="shared" si="9"/>
        <v>0</v>
      </c>
      <c r="M211" s="16">
        <f t="shared" si="10"/>
        <v>0</v>
      </c>
      <c r="N211" s="16">
        <f t="shared" si="11"/>
        <v>0</v>
      </c>
      <c r="O211" s="16">
        <f>IF(E211&lt;1,0,IF(A211&lt;(Støtteark!$H$4-5),0,(IF(H211="Utførelse",(L211+M211),IF(H211="Fagkontroll",(N211),0)))))</f>
        <v>0</v>
      </c>
      <c r="P211" s="16">
        <f>IF(A211&lt;(Støtteark!$H$4-5),0,B211)</f>
        <v>0</v>
      </c>
    </row>
    <row r="212" spans="1:16" x14ac:dyDescent="0.2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44"/>
      <c r="L212" s="16">
        <f t="shared" si="9"/>
        <v>0</v>
      </c>
      <c r="M212" s="16">
        <f t="shared" si="10"/>
        <v>0</v>
      </c>
      <c r="N212" s="16">
        <f t="shared" si="11"/>
        <v>0</v>
      </c>
      <c r="O212" s="16">
        <f>IF(E212&lt;1,0,IF(A212&lt;(Støtteark!$H$4-5),0,(IF(H212="Utførelse",(L212+M212),IF(H212="Fagkontroll",(N212),0)))))</f>
        <v>0</v>
      </c>
      <c r="P212" s="16">
        <f>IF(A212&lt;(Støtteark!$H$4-5),0,B212)</f>
        <v>0</v>
      </c>
    </row>
    <row r="213" spans="1:16" x14ac:dyDescent="0.2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44"/>
      <c r="L213" s="16">
        <f t="shared" ref="L213:L276" si="12">IF(E213&lt;1,0,IF(H213="Utførelse",IF(G213="Tekniske planer",B213,0),0))</f>
        <v>0</v>
      </c>
      <c r="M213" s="16">
        <f t="shared" ref="M213:M276" si="13">IF(E213&lt;1,0,IF(H213="Utførelse",IF(G213="Revurdering",B213,0),0))</f>
        <v>0</v>
      </c>
      <c r="N213" s="16">
        <f t="shared" ref="N213:N276" si="14">IF(L213+M213&gt;0,0,B213)</f>
        <v>0</v>
      </c>
      <c r="O213" s="16">
        <f>IF(E213&lt;1,0,IF(A213&lt;(Støtteark!$H$4-5),0,(IF(H213="Utførelse",(L213+M213),IF(H213="Fagkontroll",(N213),0)))))</f>
        <v>0</v>
      </c>
      <c r="P213" s="16">
        <f>IF(A213&lt;(Støtteark!$H$4-5),0,B213)</f>
        <v>0</v>
      </c>
    </row>
    <row r="214" spans="1:16" x14ac:dyDescent="0.2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44"/>
      <c r="L214" s="16">
        <f t="shared" si="12"/>
        <v>0</v>
      </c>
      <c r="M214" s="16">
        <f t="shared" si="13"/>
        <v>0</v>
      </c>
      <c r="N214" s="16">
        <f t="shared" si="14"/>
        <v>0</v>
      </c>
      <c r="O214" s="16">
        <f>IF(E214&lt;1,0,IF(A214&lt;(Støtteark!$H$4-5),0,(IF(H214="Utførelse",(L214+M214),IF(H214="Fagkontroll",(N214),0)))))</f>
        <v>0</v>
      </c>
      <c r="P214" s="16">
        <f>IF(A214&lt;(Støtteark!$H$4-5),0,B214)</f>
        <v>0</v>
      </c>
    </row>
    <row r="215" spans="1:16" x14ac:dyDescent="0.2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44"/>
      <c r="L215" s="16">
        <f t="shared" si="12"/>
        <v>0</v>
      </c>
      <c r="M215" s="16">
        <f t="shared" si="13"/>
        <v>0</v>
      </c>
      <c r="N215" s="16">
        <f t="shared" si="14"/>
        <v>0</v>
      </c>
      <c r="O215" s="16">
        <f>IF(E215&lt;1,0,IF(A215&lt;(Støtteark!$H$4-5),0,(IF(H215="Utførelse",(L215+M215),IF(H215="Fagkontroll",(N215),0)))))</f>
        <v>0</v>
      </c>
      <c r="P215" s="16">
        <f>IF(A215&lt;(Støtteark!$H$4-5),0,B215)</f>
        <v>0</v>
      </c>
    </row>
    <row r="216" spans="1:16" x14ac:dyDescent="0.2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44"/>
      <c r="L216" s="16">
        <f t="shared" si="12"/>
        <v>0</v>
      </c>
      <c r="M216" s="16">
        <f t="shared" si="13"/>
        <v>0</v>
      </c>
      <c r="N216" s="16">
        <f t="shared" si="14"/>
        <v>0</v>
      </c>
      <c r="O216" s="16">
        <f>IF(E216&lt;1,0,IF(A216&lt;(Støtteark!$H$4-5),0,(IF(H216="Utførelse",(L216+M216),IF(H216="Fagkontroll",(N216),0)))))</f>
        <v>0</v>
      </c>
      <c r="P216" s="16">
        <f>IF(A216&lt;(Støtteark!$H$4-5),0,B216)</f>
        <v>0</v>
      </c>
    </row>
    <row r="217" spans="1:16" x14ac:dyDescent="0.2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44"/>
      <c r="L217" s="16">
        <f t="shared" si="12"/>
        <v>0</v>
      </c>
      <c r="M217" s="16">
        <f t="shared" si="13"/>
        <v>0</v>
      </c>
      <c r="N217" s="16">
        <f t="shared" si="14"/>
        <v>0</v>
      </c>
      <c r="O217" s="16">
        <f>IF(E217&lt;1,0,IF(A217&lt;(Støtteark!$H$4-5),0,(IF(H217="Utførelse",(L217+M217),IF(H217="Fagkontroll",(N217),0)))))</f>
        <v>0</v>
      </c>
      <c r="P217" s="16">
        <f>IF(A217&lt;(Støtteark!$H$4-5),0,B217)</f>
        <v>0</v>
      </c>
    </row>
    <row r="218" spans="1:16" x14ac:dyDescent="0.2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44"/>
      <c r="L218" s="16">
        <f t="shared" si="12"/>
        <v>0</v>
      </c>
      <c r="M218" s="16">
        <f t="shared" si="13"/>
        <v>0</v>
      </c>
      <c r="N218" s="16">
        <f t="shared" si="14"/>
        <v>0</v>
      </c>
      <c r="O218" s="16">
        <f>IF(E218&lt;1,0,IF(A218&lt;(Støtteark!$H$4-5),0,(IF(H218="Utførelse",(L218+M218),IF(H218="Fagkontroll",(N218),0)))))</f>
        <v>0</v>
      </c>
      <c r="P218" s="16">
        <f>IF(A218&lt;(Støtteark!$H$4-5),0,B218)</f>
        <v>0</v>
      </c>
    </row>
    <row r="219" spans="1:16" x14ac:dyDescent="0.2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44"/>
      <c r="L219" s="16">
        <f t="shared" si="12"/>
        <v>0</v>
      </c>
      <c r="M219" s="16">
        <f t="shared" si="13"/>
        <v>0</v>
      </c>
      <c r="N219" s="16">
        <f t="shared" si="14"/>
        <v>0</v>
      </c>
      <c r="O219" s="16">
        <f>IF(E219&lt;1,0,IF(A219&lt;(Støtteark!$H$4-5),0,(IF(H219="Utførelse",(L219+M219),IF(H219="Fagkontroll",(N219),0)))))</f>
        <v>0</v>
      </c>
      <c r="P219" s="16">
        <f>IF(A219&lt;(Støtteark!$H$4-5),0,B219)</f>
        <v>0</v>
      </c>
    </row>
    <row r="220" spans="1:16" x14ac:dyDescent="0.2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44"/>
      <c r="L220" s="16">
        <f t="shared" si="12"/>
        <v>0</v>
      </c>
      <c r="M220" s="16">
        <f t="shared" si="13"/>
        <v>0</v>
      </c>
      <c r="N220" s="16">
        <f t="shared" si="14"/>
        <v>0</v>
      </c>
      <c r="O220" s="16">
        <f>IF(E220&lt;1,0,IF(A220&lt;(Støtteark!$H$4-5),0,(IF(H220="Utførelse",(L220+M220),IF(H220="Fagkontroll",(N220),0)))))</f>
        <v>0</v>
      </c>
      <c r="P220" s="16">
        <f>IF(A220&lt;(Støtteark!$H$4-5),0,B220)</f>
        <v>0</v>
      </c>
    </row>
    <row r="221" spans="1:16" x14ac:dyDescent="0.2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44"/>
      <c r="L221" s="16">
        <f t="shared" si="12"/>
        <v>0</v>
      </c>
      <c r="M221" s="16">
        <f t="shared" si="13"/>
        <v>0</v>
      </c>
      <c r="N221" s="16">
        <f t="shared" si="14"/>
        <v>0</v>
      </c>
      <c r="O221" s="16">
        <f>IF(E221&lt;1,0,IF(A221&lt;(Støtteark!$H$4-5),0,(IF(H221="Utførelse",(L221+M221),IF(H221="Fagkontroll",(N221),0)))))</f>
        <v>0</v>
      </c>
      <c r="P221" s="16">
        <f>IF(A221&lt;(Støtteark!$H$4-5),0,B221)</f>
        <v>0</v>
      </c>
    </row>
    <row r="222" spans="1:16" x14ac:dyDescent="0.2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44"/>
      <c r="L222" s="16">
        <f t="shared" si="12"/>
        <v>0</v>
      </c>
      <c r="M222" s="16">
        <f t="shared" si="13"/>
        <v>0</v>
      </c>
      <c r="N222" s="16">
        <f t="shared" si="14"/>
        <v>0</v>
      </c>
      <c r="O222" s="16">
        <f>IF(E222&lt;1,0,IF(A222&lt;(Støtteark!$H$4-5),0,(IF(H222="Utførelse",(L222+M222),IF(H222="Fagkontroll",(N222),0)))))</f>
        <v>0</v>
      </c>
      <c r="P222" s="16">
        <f>IF(A222&lt;(Støtteark!$H$4-5),0,B222)</f>
        <v>0</v>
      </c>
    </row>
    <row r="223" spans="1:16" x14ac:dyDescent="0.2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44"/>
      <c r="L223" s="16">
        <f t="shared" si="12"/>
        <v>0</v>
      </c>
      <c r="M223" s="16">
        <f t="shared" si="13"/>
        <v>0</v>
      </c>
      <c r="N223" s="16">
        <f t="shared" si="14"/>
        <v>0</v>
      </c>
      <c r="O223" s="16">
        <f>IF(E223&lt;1,0,IF(A223&lt;(Støtteark!$H$4-5),0,(IF(H223="Utførelse",(L223+M223),IF(H223="Fagkontroll",(N223),0)))))</f>
        <v>0</v>
      </c>
      <c r="P223" s="16">
        <f>IF(A223&lt;(Støtteark!$H$4-5),0,B223)</f>
        <v>0</v>
      </c>
    </row>
    <row r="224" spans="1:16" x14ac:dyDescent="0.2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44"/>
      <c r="L224" s="16">
        <f t="shared" si="12"/>
        <v>0</v>
      </c>
      <c r="M224" s="16">
        <f t="shared" si="13"/>
        <v>0</v>
      </c>
      <c r="N224" s="16">
        <f t="shared" si="14"/>
        <v>0</v>
      </c>
      <c r="O224" s="16">
        <f>IF(E224&lt;1,0,IF(A224&lt;(Støtteark!$H$4-5),0,(IF(H224="Utførelse",(L224+M224),IF(H224="Fagkontroll",(N224),0)))))</f>
        <v>0</v>
      </c>
      <c r="P224" s="16">
        <f>IF(A224&lt;(Støtteark!$H$4-5),0,B224)</f>
        <v>0</v>
      </c>
    </row>
    <row r="225" spans="1:16" x14ac:dyDescent="0.2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44"/>
      <c r="L225" s="16">
        <f t="shared" si="12"/>
        <v>0</v>
      </c>
      <c r="M225" s="16">
        <f t="shared" si="13"/>
        <v>0</v>
      </c>
      <c r="N225" s="16">
        <f t="shared" si="14"/>
        <v>0</v>
      </c>
      <c r="O225" s="16">
        <f>IF(E225&lt;1,0,IF(A225&lt;(Støtteark!$H$4-5),0,(IF(H225="Utførelse",(L225+M225),IF(H225="Fagkontroll",(N225),0)))))</f>
        <v>0</v>
      </c>
      <c r="P225" s="16">
        <f>IF(A225&lt;(Støtteark!$H$4-5),0,B225)</f>
        <v>0</v>
      </c>
    </row>
    <row r="226" spans="1:16" x14ac:dyDescent="0.2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44"/>
      <c r="L226" s="16">
        <f t="shared" si="12"/>
        <v>0</v>
      </c>
      <c r="M226" s="16">
        <f t="shared" si="13"/>
        <v>0</v>
      </c>
      <c r="N226" s="16">
        <f t="shared" si="14"/>
        <v>0</v>
      </c>
      <c r="O226" s="16">
        <f>IF(E226&lt;1,0,IF(A226&lt;(Støtteark!$H$4-5),0,(IF(H226="Utførelse",(L226+M226),IF(H226="Fagkontroll",(N226),0)))))</f>
        <v>0</v>
      </c>
      <c r="P226" s="16">
        <f>IF(A226&lt;(Støtteark!$H$4-5),0,B226)</f>
        <v>0</v>
      </c>
    </row>
    <row r="227" spans="1:16" x14ac:dyDescent="0.2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44"/>
      <c r="L227" s="16">
        <f t="shared" si="12"/>
        <v>0</v>
      </c>
      <c r="M227" s="16">
        <f t="shared" si="13"/>
        <v>0</v>
      </c>
      <c r="N227" s="16">
        <f t="shared" si="14"/>
        <v>0</v>
      </c>
      <c r="O227" s="16">
        <f>IF(E227&lt;1,0,IF(A227&lt;(Støtteark!$H$4-5),0,(IF(H227="Utførelse",(L227+M227),IF(H227="Fagkontroll",(N227),0)))))</f>
        <v>0</v>
      </c>
      <c r="P227" s="16">
        <f>IF(A227&lt;(Støtteark!$H$4-5),0,B227)</f>
        <v>0</v>
      </c>
    </row>
    <row r="228" spans="1:16" x14ac:dyDescent="0.2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44"/>
      <c r="L228" s="16">
        <f t="shared" si="12"/>
        <v>0</v>
      </c>
      <c r="M228" s="16">
        <f t="shared" si="13"/>
        <v>0</v>
      </c>
      <c r="N228" s="16">
        <f t="shared" si="14"/>
        <v>0</v>
      </c>
      <c r="O228" s="16">
        <f>IF(E228&lt;1,0,IF(A228&lt;(Støtteark!$H$4-5),0,(IF(H228="Utførelse",(L228+M228),IF(H228="Fagkontroll",(N228),0)))))</f>
        <v>0</v>
      </c>
      <c r="P228" s="16">
        <f>IF(A228&lt;(Støtteark!$H$4-5),0,B228)</f>
        <v>0</v>
      </c>
    </row>
    <row r="229" spans="1:16" x14ac:dyDescent="0.2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44"/>
      <c r="L229" s="16">
        <f t="shared" si="12"/>
        <v>0</v>
      </c>
      <c r="M229" s="16">
        <f t="shared" si="13"/>
        <v>0</v>
      </c>
      <c r="N229" s="16">
        <f t="shared" si="14"/>
        <v>0</v>
      </c>
      <c r="O229" s="16">
        <f>IF(E229&lt;1,0,IF(A229&lt;(Støtteark!$H$4-5),0,(IF(H229="Utførelse",(L229+M229),IF(H229="Fagkontroll",(N229),0)))))</f>
        <v>0</v>
      </c>
      <c r="P229" s="16">
        <f>IF(A229&lt;(Støtteark!$H$4-5),0,B229)</f>
        <v>0</v>
      </c>
    </row>
    <row r="230" spans="1:16" x14ac:dyDescent="0.2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44"/>
      <c r="L230" s="16">
        <f t="shared" si="12"/>
        <v>0</v>
      </c>
      <c r="M230" s="16">
        <f t="shared" si="13"/>
        <v>0</v>
      </c>
      <c r="N230" s="16">
        <f t="shared" si="14"/>
        <v>0</v>
      </c>
      <c r="O230" s="16">
        <f>IF(E230&lt;1,0,IF(A230&lt;(Støtteark!$H$4-5),0,(IF(H230="Utførelse",(L230+M230),IF(H230="Fagkontroll",(N230),0)))))</f>
        <v>0</v>
      </c>
      <c r="P230" s="16">
        <f>IF(A230&lt;(Støtteark!$H$4-5),0,B230)</f>
        <v>0</v>
      </c>
    </row>
    <row r="231" spans="1:16" x14ac:dyDescent="0.2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44"/>
      <c r="L231" s="16">
        <f t="shared" si="12"/>
        <v>0</v>
      </c>
      <c r="M231" s="16">
        <f t="shared" si="13"/>
        <v>0</v>
      </c>
      <c r="N231" s="16">
        <f t="shared" si="14"/>
        <v>0</v>
      </c>
      <c r="O231" s="16">
        <f>IF(E231&lt;1,0,IF(A231&lt;(Støtteark!$H$4-5),0,(IF(H231="Utførelse",(L231+M231),IF(H231="Fagkontroll",(N231),0)))))</f>
        <v>0</v>
      </c>
      <c r="P231" s="16">
        <f>IF(A231&lt;(Støtteark!$H$4-5),0,B231)</f>
        <v>0</v>
      </c>
    </row>
    <row r="232" spans="1:16" x14ac:dyDescent="0.2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44"/>
      <c r="L232" s="16">
        <f t="shared" si="12"/>
        <v>0</v>
      </c>
      <c r="M232" s="16">
        <f t="shared" si="13"/>
        <v>0</v>
      </c>
      <c r="N232" s="16">
        <f t="shared" si="14"/>
        <v>0</v>
      </c>
      <c r="O232" s="16">
        <f>IF(E232&lt;1,0,IF(A232&lt;(Støtteark!$H$4-5),0,(IF(H232="Utførelse",(L232+M232),IF(H232="Fagkontroll",(N232),0)))))</f>
        <v>0</v>
      </c>
      <c r="P232" s="16">
        <f>IF(A232&lt;(Støtteark!$H$4-5),0,B232)</f>
        <v>0</v>
      </c>
    </row>
    <row r="233" spans="1:16" x14ac:dyDescent="0.2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44"/>
      <c r="L233" s="16">
        <f t="shared" si="12"/>
        <v>0</v>
      </c>
      <c r="M233" s="16">
        <f t="shared" si="13"/>
        <v>0</v>
      </c>
      <c r="N233" s="16">
        <f t="shared" si="14"/>
        <v>0</v>
      </c>
      <c r="O233" s="16">
        <f>IF(E233&lt;1,0,IF(A233&lt;(Støtteark!$H$4-5),0,(IF(H233="Utførelse",(L233+M233),IF(H233="Fagkontroll",(N233),0)))))</f>
        <v>0</v>
      </c>
      <c r="P233" s="16">
        <f>IF(A233&lt;(Støtteark!$H$4-5),0,B233)</f>
        <v>0</v>
      </c>
    </row>
    <row r="234" spans="1:16" x14ac:dyDescent="0.2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44"/>
      <c r="L234" s="16">
        <f t="shared" si="12"/>
        <v>0</v>
      </c>
      <c r="M234" s="16">
        <f t="shared" si="13"/>
        <v>0</v>
      </c>
      <c r="N234" s="16">
        <f t="shared" si="14"/>
        <v>0</v>
      </c>
      <c r="O234" s="16">
        <f>IF(E234&lt;1,0,IF(A234&lt;(Støtteark!$H$4-5),0,(IF(H234="Utførelse",(L234+M234),IF(H234="Fagkontroll",(N234),0)))))</f>
        <v>0</v>
      </c>
      <c r="P234" s="16">
        <f>IF(A234&lt;(Støtteark!$H$4-5),0,B234)</f>
        <v>0</v>
      </c>
    </row>
    <row r="235" spans="1:16" x14ac:dyDescent="0.2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44"/>
      <c r="L235" s="16">
        <f t="shared" si="12"/>
        <v>0</v>
      </c>
      <c r="M235" s="16">
        <f t="shared" si="13"/>
        <v>0</v>
      </c>
      <c r="N235" s="16">
        <f t="shared" si="14"/>
        <v>0</v>
      </c>
      <c r="O235" s="16">
        <f>IF(E235&lt;1,0,IF(A235&lt;(Støtteark!$H$4-5),0,(IF(H235="Utførelse",(L235+M235),IF(H235="Fagkontroll",(N235),0)))))</f>
        <v>0</v>
      </c>
      <c r="P235" s="16">
        <f>IF(A235&lt;(Støtteark!$H$4-5),0,B235)</f>
        <v>0</v>
      </c>
    </row>
    <row r="236" spans="1:16" x14ac:dyDescent="0.2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44"/>
      <c r="L236" s="16">
        <f t="shared" si="12"/>
        <v>0</v>
      </c>
      <c r="M236" s="16">
        <f t="shared" si="13"/>
        <v>0</v>
      </c>
      <c r="N236" s="16">
        <f t="shared" si="14"/>
        <v>0</v>
      </c>
      <c r="O236" s="16">
        <f>IF(E236&lt;1,0,IF(A236&lt;(Støtteark!$H$4-5),0,(IF(H236="Utførelse",(L236+M236),IF(H236="Fagkontroll",(N236),0)))))</f>
        <v>0</v>
      </c>
      <c r="P236" s="16">
        <f>IF(A236&lt;(Støtteark!$H$4-5),0,B236)</f>
        <v>0</v>
      </c>
    </row>
    <row r="237" spans="1:16" x14ac:dyDescent="0.2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44"/>
      <c r="L237" s="16">
        <f t="shared" si="12"/>
        <v>0</v>
      </c>
      <c r="M237" s="16">
        <f t="shared" si="13"/>
        <v>0</v>
      </c>
      <c r="N237" s="16">
        <f t="shared" si="14"/>
        <v>0</v>
      </c>
      <c r="O237" s="16">
        <f>IF(E237&lt;1,0,IF(A237&lt;(Støtteark!$H$4-5),0,(IF(H237="Utførelse",(L237+M237),IF(H237="Fagkontroll",(N237),0)))))</f>
        <v>0</v>
      </c>
      <c r="P237" s="16">
        <f>IF(A237&lt;(Støtteark!$H$4-5),0,B237)</f>
        <v>0</v>
      </c>
    </row>
    <row r="238" spans="1:16" x14ac:dyDescent="0.2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44"/>
      <c r="L238" s="16">
        <f t="shared" si="12"/>
        <v>0</v>
      </c>
      <c r="M238" s="16">
        <f t="shared" si="13"/>
        <v>0</v>
      </c>
      <c r="N238" s="16">
        <f t="shared" si="14"/>
        <v>0</v>
      </c>
      <c r="O238" s="16">
        <f>IF(E238&lt;1,0,IF(A238&lt;(Støtteark!$H$4-5),0,(IF(H238="Utførelse",(L238+M238),IF(H238="Fagkontroll",(N238),0)))))</f>
        <v>0</v>
      </c>
      <c r="P238" s="16">
        <f>IF(A238&lt;(Støtteark!$H$4-5),0,B238)</f>
        <v>0</v>
      </c>
    </row>
    <row r="239" spans="1:16" x14ac:dyDescent="0.2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44"/>
      <c r="L239" s="16">
        <f t="shared" si="12"/>
        <v>0</v>
      </c>
      <c r="M239" s="16">
        <f t="shared" si="13"/>
        <v>0</v>
      </c>
      <c r="N239" s="16">
        <f t="shared" si="14"/>
        <v>0</v>
      </c>
      <c r="O239" s="16">
        <f>IF(E239&lt;1,0,IF(A239&lt;(Støtteark!$H$4-5),0,(IF(H239="Utførelse",(L239+M239),IF(H239="Fagkontroll",(N239),0)))))</f>
        <v>0</v>
      </c>
      <c r="P239" s="16">
        <f>IF(A239&lt;(Støtteark!$H$4-5),0,B239)</f>
        <v>0</v>
      </c>
    </row>
    <row r="240" spans="1:16" x14ac:dyDescent="0.2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44"/>
      <c r="L240" s="16">
        <f t="shared" si="12"/>
        <v>0</v>
      </c>
      <c r="M240" s="16">
        <f t="shared" si="13"/>
        <v>0</v>
      </c>
      <c r="N240" s="16">
        <f t="shared" si="14"/>
        <v>0</v>
      </c>
      <c r="O240" s="16">
        <f>IF(E240&lt;1,0,IF(A240&lt;(Støtteark!$H$4-5),0,(IF(H240="Utførelse",(L240+M240),IF(H240="Fagkontroll",(N240),0)))))</f>
        <v>0</v>
      </c>
      <c r="P240" s="16">
        <f>IF(A240&lt;(Støtteark!$H$4-5),0,B240)</f>
        <v>0</v>
      </c>
    </row>
    <row r="241" spans="1:16" x14ac:dyDescent="0.2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44"/>
      <c r="L241" s="16">
        <f t="shared" si="12"/>
        <v>0</v>
      </c>
      <c r="M241" s="16">
        <f t="shared" si="13"/>
        <v>0</v>
      </c>
      <c r="N241" s="16">
        <f t="shared" si="14"/>
        <v>0</v>
      </c>
      <c r="O241" s="16">
        <f>IF(E241&lt;1,0,IF(A241&lt;(Støtteark!$H$4-5),0,(IF(H241="Utførelse",(L241+M241),IF(H241="Fagkontroll",(N241),0)))))</f>
        <v>0</v>
      </c>
      <c r="P241" s="16">
        <f>IF(A241&lt;(Støtteark!$H$4-5),0,B241)</f>
        <v>0</v>
      </c>
    </row>
    <row r="242" spans="1:16" x14ac:dyDescent="0.2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44"/>
      <c r="L242" s="16">
        <f t="shared" si="12"/>
        <v>0</v>
      </c>
      <c r="M242" s="16">
        <f t="shared" si="13"/>
        <v>0</v>
      </c>
      <c r="N242" s="16">
        <f t="shared" si="14"/>
        <v>0</v>
      </c>
      <c r="O242" s="16">
        <f>IF(E242&lt;1,0,IF(A242&lt;(Støtteark!$H$4-5),0,(IF(H242="Utførelse",(L242+M242),IF(H242="Fagkontroll",(N242),0)))))</f>
        <v>0</v>
      </c>
      <c r="P242" s="16">
        <f>IF(A242&lt;(Støtteark!$H$4-5),0,B242)</f>
        <v>0</v>
      </c>
    </row>
    <row r="243" spans="1:16" x14ac:dyDescent="0.2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44"/>
      <c r="L243" s="16">
        <f t="shared" si="12"/>
        <v>0</v>
      </c>
      <c r="M243" s="16">
        <f t="shared" si="13"/>
        <v>0</v>
      </c>
      <c r="N243" s="16">
        <f t="shared" si="14"/>
        <v>0</v>
      </c>
      <c r="O243" s="16">
        <f>IF(E243&lt;1,0,IF(A243&lt;(Støtteark!$H$4-5),0,(IF(H243="Utførelse",(L243+M243),IF(H243="Fagkontroll",(N243),0)))))</f>
        <v>0</v>
      </c>
      <c r="P243" s="16">
        <f>IF(A243&lt;(Støtteark!$H$4-5),0,B243)</f>
        <v>0</v>
      </c>
    </row>
    <row r="244" spans="1:16" x14ac:dyDescent="0.2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44"/>
      <c r="L244" s="16">
        <f t="shared" si="12"/>
        <v>0</v>
      </c>
      <c r="M244" s="16">
        <f t="shared" si="13"/>
        <v>0</v>
      </c>
      <c r="N244" s="16">
        <f t="shared" si="14"/>
        <v>0</v>
      </c>
      <c r="O244" s="16">
        <f>IF(E244&lt;1,0,IF(A244&lt;(Støtteark!$H$4-5),0,(IF(H244="Utførelse",(L244+M244),IF(H244="Fagkontroll",(N244),0)))))</f>
        <v>0</v>
      </c>
      <c r="P244" s="16">
        <f>IF(A244&lt;(Støtteark!$H$4-5),0,B244)</f>
        <v>0</v>
      </c>
    </row>
    <row r="245" spans="1:16" x14ac:dyDescent="0.2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44"/>
      <c r="L245" s="16">
        <f t="shared" si="12"/>
        <v>0</v>
      </c>
      <c r="M245" s="16">
        <f t="shared" si="13"/>
        <v>0</v>
      </c>
      <c r="N245" s="16">
        <f t="shared" si="14"/>
        <v>0</v>
      </c>
      <c r="O245" s="16">
        <f>IF(E245&lt;1,0,IF(A245&lt;(Støtteark!$H$4-5),0,(IF(H245="Utførelse",(L245+M245),IF(H245="Fagkontroll",(N245),0)))))</f>
        <v>0</v>
      </c>
      <c r="P245" s="16">
        <f>IF(A245&lt;(Støtteark!$H$4-5),0,B245)</f>
        <v>0</v>
      </c>
    </row>
    <row r="246" spans="1:16" x14ac:dyDescent="0.2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44"/>
      <c r="L246" s="16">
        <f t="shared" si="12"/>
        <v>0</v>
      </c>
      <c r="M246" s="16">
        <f t="shared" si="13"/>
        <v>0</v>
      </c>
      <c r="N246" s="16">
        <f t="shared" si="14"/>
        <v>0</v>
      </c>
      <c r="O246" s="16">
        <f>IF(E246&lt;1,0,IF(A246&lt;(Støtteark!$H$4-5),0,(IF(H246="Utførelse",(L246+M246),IF(H246="Fagkontroll",(N246),0)))))</f>
        <v>0</v>
      </c>
      <c r="P246" s="16">
        <f>IF(A246&lt;(Støtteark!$H$4-5),0,B246)</f>
        <v>0</v>
      </c>
    </row>
    <row r="247" spans="1:16" x14ac:dyDescent="0.2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44"/>
      <c r="L247" s="16">
        <f t="shared" si="12"/>
        <v>0</v>
      </c>
      <c r="M247" s="16">
        <f t="shared" si="13"/>
        <v>0</v>
      </c>
      <c r="N247" s="16">
        <f t="shared" si="14"/>
        <v>0</v>
      </c>
      <c r="O247" s="16">
        <f>IF(E247&lt;1,0,IF(A247&lt;(Støtteark!$H$4-5),0,(IF(H247="Utførelse",(L247+M247),IF(H247="Fagkontroll",(N247),0)))))</f>
        <v>0</v>
      </c>
      <c r="P247" s="16">
        <f>IF(A247&lt;(Støtteark!$H$4-5),0,B247)</f>
        <v>0</v>
      </c>
    </row>
    <row r="248" spans="1:16" x14ac:dyDescent="0.2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44"/>
      <c r="L248" s="16">
        <f t="shared" si="12"/>
        <v>0</v>
      </c>
      <c r="M248" s="16">
        <f t="shared" si="13"/>
        <v>0</v>
      </c>
      <c r="N248" s="16">
        <f t="shared" si="14"/>
        <v>0</v>
      </c>
      <c r="O248" s="16">
        <f>IF(E248&lt;1,0,IF(A248&lt;(Støtteark!$H$4-5),0,(IF(H248="Utførelse",(L248+M248),IF(H248="Fagkontroll",(N248),0)))))</f>
        <v>0</v>
      </c>
      <c r="P248" s="16">
        <f>IF(A248&lt;(Støtteark!$H$4-5),0,B248)</f>
        <v>0</v>
      </c>
    </row>
    <row r="249" spans="1:16" x14ac:dyDescent="0.2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44"/>
      <c r="L249" s="16">
        <f t="shared" si="12"/>
        <v>0</v>
      </c>
      <c r="M249" s="16">
        <f t="shared" si="13"/>
        <v>0</v>
      </c>
      <c r="N249" s="16">
        <f t="shared" si="14"/>
        <v>0</v>
      </c>
      <c r="O249" s="16">
        <f>IF(E249&lt;1,0,IF(A249&lt;(Støtteark!$H$4-5),0,(IF(H249="Utførelse",(L249+M249),IF(H249="Fagkontroll",(N249),0)))))</f>
        <v>0</v>
      </c>
      <c r="P249" s="16">
        <f>IF(A249&lt;(Støtteark!$H$4-5),0,B249)</f>
        <v>0</v>
      </c>
    </row>
    <row r="250" spans="1:16" x14ac:dyDescent="0.2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44"/>
      <c r="L250" s="16">
        <f t="shared" si="12"/>
        <v>0</v>
      </c>
      <c r="M250" s="16">
        <f t="shared" si="13"/>
        <v>0</v>
      </c>
      <c r="N250" s="16">
        <f t="shared" si="14"/>
        <v>0</v>
      </c>
      <c r="O250" s="16">
        <f>IF(E250&lt;1,0,IF(A250&lt;(Støtteark!$H$4-5),0,(IF(H250="Utførelse",(L250+M250),IF(H250="Fagkontroll",(N250),0)))))</f>
        <v>0</v>
      </c>
      <c r="P250" s="16">
        <f>IF(A250&lt;(Støtteark!$H$4-5),0,B250)</f>
        <v>0</v>
      </c>
    </row>
    <row r="251" spans="1:16" x14ac:dyDescent="0.2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44"/>
      <c r="L251" s="16">
        <f t="shared" si="12"/>
        <v>0</v>
      </c>
      <c r="M251" s="16">
        <f t="shared" si="13"/>
        <v>0</v>
      </c>
      <c r="N251" s="16">
        <f t="shared" si="14"/>
        <v>0</v>
      </c>
      <c r="O251" s="16">
        <f>IF(E251&lt;1,0,IF(A251&lt;(Støtteark!$H$4-5),0,(IF(H251="Utførelse",(L251+M251),IF(H251="Fagkontroll",(N251),0)))))</f>
        <v>0</v>
      </c>
      <c r="P251" s="16">
        <f>IF(A251&lt;(Støtteark!$H$4-5),0,B251)</f>
        <v>0</v>
      </c>
    </row>
    <row r="252" spans="1:16" x14ac:dyDescent="0.2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44"/>
      <c r="L252" s="16">
        <f t="shared" si="12"/>
        <v>0</v>
      </c>
      <c r="M252" s="16">
        <f t="shared" si="13"/>
        <v>0</v>
      </c>
      <c r="N252" s="16">
        <f t="shared" si="14"/>
        <v>0</v>
      </c>
      <c r="O252" s="16">
        <f>IF(E252&lt;1,0,IF(A252&lt;(Støtteark!$H$4-5),0,(IF(H252="Utførelse",(L252+M252),IF(H252="Fagkontroll",(N252),0)))))</f>
        <v>0</v>
      </c>
      <c r="P252" s="16">
        <f>IF(A252&lt;(Støtteark!$H$4-5),0,B252)</f>
        <v>0</v>
      </c>
    </row>
    <row r="253" spans="1:16" x14ac:dyDescent="0.2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44"/>
      <c r="L253" s="16">
        <f t="shared" si="12"/>
        <v>0</v>
      </c>
      <c r="M253" s="16">
        <f t="shared" si="13"/>
        <v>0</v>
      </c>
      <c r="N253" s="16">
        <f t="shared" si="14"/>
        <v>0</v>
      </c>
      <c r="O253" s="16">
        <f>IF(E253&lt;1,0,IF(A253&lt;(Støtteark!$H$4-5),0,(IF(H253="Utførelse",(L253+M253),IF(H253="Fagkontroll",(N253),0)))))</f>
        <v>0</v>
      </c>
      <c r="P253" s="16">
        <f>IF(A253&lt;(Støtteark!$H$4-5),0,B253)</f>
        <v>0</v>
      </c>
    </row>
    <row r="254" spans="1:16" x14ac:dyDescent="0.2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44"/>
      <c r="L254" s="16">
        <f t="shared" si="12"/>
        <v>0</v>
      </c>
      <c r="M254" s="16">
        <f t="shared" si="13"/>
        <v>0</v>
      </c>
      <c r="N254" s="16">
        <f t="shared" si="14"/>
        <v>0</v>
      </c>
      <c r="O254" s="16">
        <f>IF(E254&lt;1,0,IF(A254&lt;(Støtteark!$H$4-5),0,(IF(H254="Utførelse",(L254+M254),IF(H254="Fagkontroll",(N254),0)))))</f>
        <v>0</v>
      </c>
      <c r="P254" s="16">
        <f>IF(A254&lt;(Støtteark!$H$4-5),0,B254)</f>
        <v>0</v>
      </c>
    </row>
    <row r="255" spans="1:16" x14ac:dyDescent="0.2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44"/>
      <c r="L255" s="16">
        <f t="shared" si="12"/>
        <v>0</v>
      </c>
      <c r="M255" s="16">
        <f t="shared" si="13"/>
        <v>0</v>
      </c>
      <c r="N255" s="16">
        <f t="shared" si="14"/>
        <v>0</v>
      </c>
      <c r="O255" s="16">
        <f>IF(E255&lt;1,0,IF(A255&lt;(Støtteark!$H$4-5),0,(IF(H255="Utførelse",(L255+M255),IF(H255="Fagkontroll",(N255),0)))))</f>
        <v>0</v>
      </c>
      <c r="P255" s="16">
        <f>IF(A255&lt;(Støtteark!$H$4-5),0,B255)</f>
        <v>0</v>
      </c>
    </row>
    <row r="256" spans="1:16" x14ac:dyDescent="0.2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44"/>
      <c r="L256" s="16">
        <f t="shared" si="12"/>
        <v>0</v>
      </c>
      <c r="M256" s="16">
        <f t="shared" si="13"/>
        <v>0</v>
      </c>
      <c r="N256" s="16">
        <f t="shared" si="14"/>
        <v>0</v>
      </c>
      <c r="O256" s="16">
        <f>IF(E256&lt;1,0,IF(A256&lt;(Støtteark!$H$4-5),0,(IF(H256="Utførelse",(L256+M256),IF(H256="Fagkontroll",(N256),0)))))</f>
        <v>0</v>
      </c>
      <c r="P256" s="16">
        <f>IF(A256&lt;(Støtteark!$H$4-5),0,B256)</f>
        <v>0</v>
      </c>
    </row>
    <row r="257" spans="1:16" x14ac:dyDescent="0.2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44"/>
      <c r="L257" s="16">
        <f t="shared" si="12"/>
        <v>0</v>
      </c>
      <c r="M257" s="16">
        <f t="shared" si="13"/>
        <v>0</v>
      </c>
      <c r="N257" s="16">
        <f t="shared" si="14"/>
        <v>0</v>
      </c>
      <c r="O257" s="16">
        <f>IF(E257&lt;1,0,IF(A257&lt;(Støtteark!$H$4-5),0,(IF(H257="Utførelse",(L257+M257),IF(H257="Fagkontroll",(N257),0)))))</f>
        <v>0</v>
      </c>
      <c r="P257" s="16">
        <f>IF(A257&lt;(Støtteark!$H$4-5),0,B257)</f>
        <v>0</v>
      </c>
    </row>
    <row r="258" spans="1:16" x14ac:dyDescent="0.2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44"/>
      <c r="L258" s="16">
        <f t="shared" si="12"/>
        <v>0</v>
      </c>
      <c r="M258" s="16">
        <f t="shared" si="13"/>
        <v>0</v>
      </c>
      <c r="N258" s="16">
        <f t="shared" si="14"/>
        <v>0</v>
      </c>
      <c r="O258" s="16">
        <f>IF(E258&lt;1,0,IF(A258&lt;(Støtteark!$H$4-5),0,(IF(H258="Utførelse",(L258+M258),IF(H258="Fagkontroll",(N258),0)))))</f>
        <v>0</v>
      </c>
      <c r="P258" s="16">
        <f>IF(A258&lt;(Støtteark!$H$4-5),0,B258)</f>
        <v>0</v>
      </c>
    </row>
    <row r="259" spans="1:16" x14ac:dyDescent="0.2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44"/>
      <c r="L259" s="16">
        <f t="shared" si="12"/>
        <v>0</v>
      </c>
      <c r="M259" s="16">
        <f t="shared" si="13"/>
        <v>0</v>
      </c>
      <c r="N259" s="16">
        <f t="shared" si="14"/>
        <v>0</v>
      </c>
      <c r="O259" s="16">
        <f>IF(E259&lt;1,0,IF(A259&lt;(Støtteark!$H$4-5),0,(IF(H259="Utførelse",(L259+M259),IF(H259="Fagkontroll",(N259),0)))))</f>
        <v>0</v>
      </c>
      <c r="P259" s="16">
        <f>IF(A259&lt;(Støtteark!$H$4-5),0,B259)</f>
        <v>0</v>
      </c>
    </row>
    <row r="260" spans="1:16" x14ac:dyDescent="0.2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44"/>
      <c r="L260" s="16">
        <f t="shared" si="12"/>
        <v>0</v>
      </c>
      <c r="M260" s="16">
        <f t="shared" si="13"/>
        <v>0</v>
      </c>
      <c r="N260" s="16">
        <f t="shared" si="14"/>
        <v>0</v>
      </c>
      <c r="O260" s="16">
        <f>IF(E260&lt;1,0,IF(A260&lt;(Støtteark!$H$4-5),0,(IF(H260="Utførelse",(L260+M260),IF(H260="Fagkontroll",(N260),0)))))</f>
        <v>0</v>
      </c>
      <c r="P260" s="16">
        <f>IF(A260&lt;(Støtteark!$H$4-5),0,B260)</f>
        <v>0</v>
      </c>
    </row>
    <row r="261" spans="1:16" x14ac:dyDescent="0.2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44"/>
      <c r="L261" s="16">
        <f t="shared" si="12"/>
        <v>0</v>
      </c>
      <c r="M261" s="16">
        <f t="shared" si="13"/>
        <v>0</v>
      </c>
      <c r="N261" s="16">
        <f t="shared" si="14"/>
        <v>0</v>
      </c>
      <c r="O261" s="16">
        <f>IF(E261&lt;1,0,IF(A261&lt;(Støtteark!$H$4-5),0,(IF(H261="Utførelse",(L261+M261),IF(H261="Fagkontroll",(N261),0)))))</f>
        <v>0</v>
      </c>
      <c r="P261" s="16">
        <f>IF(A261&lt;(Støtteark!$H$4-5),0,B261)</f>
        <v>0</v>
      </c>
    </row>
    <row r="262" spans="1:16" x14ac:dyDescent="0.2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44"/>
      <c r="L262" s="16">
        <f t="shared" si="12"/>
        <v>0</v>
      </c>
      <c r="M262" s="16">
        <f t="shared" si="13"/>
        <v>0</v>
      </c>
      <c r="N262" s="16">
        <f t="shared" si="14"/>
        <v>0</v>
      </c>
      <c r="O262" s="16">
        <f>IF(E262&lt;1,0,IF(A262&lt;(Støtteark!$H$4-5),0,(IF(H262="Utførelse",(L262+M262),IF(H262="Fagkontroll",(N262),0)))))</f>
        <v>0</v>
      </c>
      <c r="P262" s="16">
        <f>IF(A262&lt;(Støtteark!$H$4-5),0,B262)</f>
        <v>0</v>
      </c>
    </row>
    <row r="263" spans="1:16" x14ac:dyDescent="0.2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44"/>
      <c r="L263" s="16">
        <f t="shared" si="12"/>
        <v>0</v>
      </c>
      <c r="M263" s="16">
        <f t="shared" si="13"/>
        <v>0</v>
      </c>
      <c r="N263" s="16">
        <f t="shared" si="14"/>
        <v>0</v>
      </c>
      <c r="O263" s="16">
        <f>IF(E263&lt;1,0,IF(A263&lt;(Støtteark!$H$4-5),0,(IF(H263="Utførelse",(L263+M263),IF(H263="Fagkontroll",(N263),0)))))</f>
        <v>0</v>
      </c>
      <c r="P263" s="16">
        <f>IF(A263&lt;(Støtteark!$H$4-5),0,B263)</f>
        <v>0</v>
      </c>
    </row>
    <row r="264" spans="1:16" x14ac:dyDescent="0.2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44"/>
      <c r="L264" s="16">
        <f t="shared" si="12"/>
        <v>0</v>
      </c>
      <c r="M264" s="16">
        <f t="shared" si="13"/>
        <v>0</v>
      </c>
      <c r="N264" s="16">
        <f t="shared" si="14"/>
        <v>0</v>
      </c>
      <c r="O264" s="16">
        <f>IF(E264&lt;1,0,IF(A264&lt;(Støtteark!$H$4-5),0,(IF(H264="Utførelse",(L264+M264),IF(H264="Fagkontroll",(N264),0)))))</f>
        <v>0</v>
      </c>
      <c r="P264" s="16">
        <f>IF(A264&lt;(Støtteark!$H$4-5),0,B264)</f>
        <v>0</v>
      </c>
    </row>
    <row r="265" spans="1:16" x14ac:dyDescent="0.2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44"/>
      <c r="L265" s="16">
        <f t="shared" si="12"/>
        <v>0</v>
      </c>
      <c r="M265" s="16">
        <f t="shared" si="13"/>
        <v>0</v>
      </c>
      <c r="N265" s="16">
        <f t="shared" si="14"/>
        <v>0</v>
      </c>
      <c r="O265" s="16">
        <f>IF(E265&lt;1,0,IF(A265&lt;(Støtteark!$H$4-5),0,(IF(H265="Utførelse",(L265+M265),IF(H265="Fagkontroll",(N265),0)))))</f>
        <v>0</v>
      </c>
      <c r="P265" s="16">
        <f>IF(A265&lt;(Støtteark!$H$4-5),0,B265)</f>
        <v>0</v>
      </c>
    </row>
    <row r="266" spans="1:16" x14ac:dyDescent="0.2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44"/>
      <c r="L266" s="16">
        <f t="shared" si="12"/>
        <v>0</v>
      </c>
      <c r="M266" s="16">
        <f t="shared" si="13"/>
        <v>0</v>
      </c>
      <c r="N266" s="16">
        <f t="shared" si="14"/>
        <v>0</v>
      </c>
      <c r="O266" s="16">
        <f>IF(E266&lt;1,0,IF(A266&lt;(Støtteark!$H$4-5),0,(IF(H266="Utførelse",(L266+M266),IF(H266="Fagkontroll",(N266),0)))))</f>
        <v>0</v>
      </c>
      <c r="P266" s="16">
        <f>IF(A266&lt;(Støtteark!$H$4-5),0,B266)</f>
        <v>0</v>
      </c>
    </row>
    <row r="267" spans="1:16" x14ac:dyDescent="0.2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44"/>
      <c r="L267" s="16">
        <f t="shared" si="12"/>
        <v>0</v>
      </c>
      <c r="M267" s="16">
        <f t="shared" si="13"/>
        <v>0</v>
      </c>
      <c r="N267" s="16">
        <f t="shared" si="14"/>
        <v>0</v>
      </c>
      <c r="O267" s="16">
        <f>IF(E267&lt;1,0,IF(A267&lt;(Støtteark!$H$4-5),0,(IF(H267="Utførelse",(L267+M267),IF(H267="Fagkontroll",(N267),0)))))</f>
        <v>0</v>
      </c>
      <c r="P267" s="16">
        <f>IF(A267&lt;(Støtteark!$H$4-5),0,B267)</f>
        <v>0</v>
      </c>
    </row>
    <row r="268" spans="1:16" x14ac:dyDescent="0.2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44"/>
      <c r="L268" s="16">
        <f t="shared" si="12"/>
        <v>0</v>
      </c>
      <c r="M268" s="16">
        <f t="shared" si="13"/>
        <v>0</v>
      </c>
      <c r="N268" s="16">
        <f t="shared" si="14"/>
        <v>0</v>
      </c>
      <c r="O268" s="16">
        <f>IF(E268&lt;1,0,IF(A268&lt;(Støtteark!$H$4-5),0,(IF(H268="Utførelse",(L268+M268),IF(H268="Fagkontroll",(N268),0)))))</f>
        <v>0</v>
      </c>
      <c r="P268" s="16">
        <f>IF(A268&lt;(Støtteark!$H$4-5),0,B268)</f>
        <v>0</v>
      </c>
    </row>
    <row r="269" spans="1:16" x14ac:dyDescent="0.2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44"/>
      <c r="L269" s="16">
        <f t="shared" si="12"/>
        <v>0</v>
      </c>
      <c r="M269" s="16">
        <f t="shared" si="13"/>
        <v>0</v>
      </c>
      <c r="N269" s="16">
        <f t="shared" si="14"/>
        <v>0</v>
      </c>
      <c r="O269" s="16">
        <f>IF(E269&lt;1,0,IF(A269&lt;(Støtteark!$H$4-5),0,(IF(H269="Utførelse",(L269+M269),IF(H269="Fagkontroll",(N269),0)))))</f>
        <v>0</v>
      </c>
      <c r="P269" s="16">
        <f>IF(A269&lt;(Støtteark!$H$4-5),0,B269)</f>
        <v>0</v>
      </c>
    </row>
    <row r="270" spans="1:16" x14ac:dyDescent="0.2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44"/>
      <c r="L270" s="16">
        <f t="shared" si="12"/>
        <v>0</v>
      </c>
      <c r="M270" s="16">
        <f t="shared" si="13"/>
        <v>0</v>
      </c>
      <c r="N270" s="16">
        <f t="shared" si="14"/>
        <v>0</v>
      </c>
      <c r="O270" s="16">
        <f>IF(E270&lt;1,0,IF(A270&lt;(Støtteark!$H$4-5),0,(IF(H270="Utførelse",(L270+M270),IF(H270="Fagkontroll",(N270),0)))))</f>
        <v>0</v>
      </c>
      <c r="P270" s="16">
        <f>IF(A270&lt;(Støtteark!$H$4-5),0,B270)</f>
        <v>0</v>
      </c>
    </row>
    <row r="271" spans="1:16" x14ac:dyDescent="0.2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44"/>
      <c r="L271" s="16">
        <f t="shared" si="12"/>
        <v>0</v>
      </c>
      <c r="M271" s="16">
        <f t="shared" si="13"/>
        <v>0</v>
      </c>
      <c r="N271" s="16">
        <f t="shared" si="14"/>
        <v>0</v>
      </c>
      <c r="O271" s="16">
        <f>IF(E271&lt;1,0,IF(A271&lt;(Støtteark!$H$4-5),0,(IF(H271="Utførelse",(L271+M271),IF(H271="Fagkontroll",(N271),0)))))</f>
        <v>0</v>
      </c>
      <c r="P271" s="16">
        <f>IF(A271&lt;(Støtteark!$H$4-5),0,B271)</f>
        <v>0</v>
      </c>
    </row>
    <row r="272" spans="1:16" x14ac:dyDescent="0.2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44"/>
      <c r="L272" s="16">
        <f t="shared" si="12"/>
        <v>0</v>
      </c>
      <c r="M272" s="16">
        <f t="shared" si="13"/>
        <v>0</v>
      </c>
      <c r="N272" s="16">
        <f t="shared" si="14"/>
        <v>0</v>
      </c>
      <c r="O272" s="16">
        <f>IF(E272&lt;1,0,IF(A272&lt;(Støtteark!$H$4-5),0,(IF(H272="Utførelse",(L272+M272),IF(H272="Fagkontroll",(N272),0)))))</f>
        <v>0</v>
      </c>
      <c r="P272" s="16">
        <f>IF(A272&lt;(Støtteark!$H$4-5),0,B272)</f>
        <v>0</v>
      </c>
    </row>
    <row r="273" spans="1:16" x14ac:dyDescent="0.2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44"/>
      <c r="L273" s="16">
        <f t="shared" si="12"/>
        <v>0</v>
      </c>
      <c r="M273" s="16">
        <f t="shared" si="13"/>
        <v>0</v>
      </c>
      <c r="N273" s="16">
        <f t="shared" si="14"/>
        <v>0</v>
      </c>
      <c r="O273" s="16">
        <f>IF(E273&lt;1,0,IF(A273&lt;(Støtteark!$H$4-5),0,(IF(H273="Utførelse",(L273+M273),IF(H273="Fagkontroll",(N273),0)))))</f>
        <v>0</v>
      </c>
      <c r="P273" s="16">
        <f>IF(A273&lt;(Støtteark!$H$4-5),0,B273)</f>
        <v>0</v>
      </c>
    </row>
    <row r="274" spans="1:16" x14ac:dyDescent="0.2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44"/>
      <c r="L274" s="16">
        <f t="shared" si="12"/>
        <v>0</v>
      </c>
      <c r="M274" s="16">
        <f t="shared" si="13"/>
        <v>0</v>
      </c>
      <c r="N274" s="16">
        <f t="shared" si="14"/>
        <v>0</v>
      </c>
      <c r="O274" s="16">
        <f>IF(E274&lt;1,0,IF(A274&lt;(Støtteark!$H$4-5),0,(IF(H274="Utførelse",(L274+M274),IF(H274="Fagkontroll",(N274),0)))))</f>
        <v>0</v>
      </c>
      <c r="P274" s="16">
        <f>IF(A274&lt;(Støtteark!$H$4-5),0,B274)</f>
        <v>0</v>
      </c>
    </row>
    <row r="275" spans="1:16" x14ac:dyDescent="0.2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44"/>
      <c r="L275" s="16">
        <f t="shared" si="12"/>
        <v>0</v>
      </c>
      <c r="M275" s="16">
        <f t="shared" si="13"/>
        <v>0</v>
      </c>
      <c r="N275" s="16">
        <f t="shared" si="14"/>
        <v>0</v>
      </c>
      <c r="O275" s="16">
        <f>IF(E275&lt;1,0,IF(A275&lt;(Støtteark!$H$4-5),0,(IF(H275="Utførelse",(L275+M275),IF(H275="Fagkontroll",(N275),0)))))</f>
        <v>0</v>
      </c>
      <c r="P275" s="16">
        <f>IF(A275&lt;(Støtteark!$H$4-5),0,B275)</f>
        <v>0</v>
      </c>
    </row>
    <row r="276" spans="1:16" x14ac:dyDescent="0.2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44"/>
      <c r="L276" s="16">
        <f t="shared" si="12"/>
        <v>0</v>
      </c>
      <c r="M276" s="16">
        <f t="shared" si="13"/>
        <v>0</v>
      </c>
      <c r="N276" s="16">
        <f t="shared" si="14"/>
        <v>0</v>
      </c>
      <c r="O276" s="16">
        <f>IF(E276&lt;1,0,IF(A276&lt;(Støtteark!$H$4-5),0,(IF(H276="Utførelse",(L276+M276),IF(H276="Fagkontroll",(N276),0)))))</f>
        <v>0</v>
      </c>
      <c r="P276" s="16">
        <f>IF(A276&lt;(Støtteark!$H$4-5),0,B276)</f>
        <v>0</v>
      </c>
    </row>
    <row r="277" spans="1:16" x14ac:dyDescent="0.2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44"/>
      <c r="L277" s="16">
        <f t="shared" ref="L277:L340" si="15">IF(E277&lt;1,0,IF(H277="Utførelse",IF(G277="Tekniske planer",B277,0),0))</f>
        <v>0</v>
      </c>
      <c r="M277" s="16">
        <f t="shared" ref="M277:M340" si="16">IF(E277&lt;1,0,IF(H277="Utførelse",IF(G277="Revurdering",B277,0),0))</f>
        <v>0</v>
      </c>
      <c r="N277" s="16">
        <f t="shared" ref="N277:N340" si="17">IF(L277+M277&gt;0,0,B277)</f>
        <v>0</v>
      </c>
      <c r="O277" s="16">
        <f>IF(E277&lt;1,0,IF(A277&lt;(Støtteark!$H$4-5),0,(IF(H277="Utførelse",(L277+M277),IF(H277="Fagkontroll",(N277),0)))))</f>
        <v>0</v>
      </c>
      <c r="P277" s="16">
        <f>IF(A277&lt;(Støtteark!$H$4-5),0,B277)</f>
        <v>0</v>
      </c>
    </row>
    <row r="278" spans="1:16" x14ac:dyDescent="0.2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44"/>
      <c r="L278" s="16">
        <f t="shared" si="15"/>
        <v>0</v>
      </c>
      <c r="M278" s="16">
        <f t="shared" si="16"/>
        <v>0</v>
      </c>
      <c r="N278" s="16">
        <f t="shared" si="17"/>
        <v>0</v>
      </c>
      <c r="O278" s="16">
        <f>IF(E278&lt;1,0,IF(A278&lt;(Støtteark!$H$4-5),0,(IF(H278="Utførelse",(L278+M278),IF(H278="Fagkontroll",(N278),0)))))</f>
        <v>0</v>
      </c>
      <c r="P278" s="16">
        <f>IF(A278&lt;(Støtteark!$H$4-5),0,B278)</f>
        <v>0</v>
      </c>
    </row>
    <row r="279" spans="1:16" x14ac:dyDescent="0.2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44"/>
      <c r="L279" s="16">
        <f t="shared" si="15"/>
        <v>0</v>
      </c>
      <c r="M279" s="16">
        <f t="shared" si="16"/>
        <v>0</v>
      </c>
      <c r="N279" s="16">
        <f t="shared" si="17"/>
        <v>0</v>
      </c>
      <c r="O279" s="16">
        <f>IF(E279&lt;1,0,IF(A279&lt;(Støtteark!$H$4-5),0,(IF(H279="Utførelse",(L279+M279),IF(H279="Fagkontroll",(N279),0)))))</f>
        <v>0</v>
      </c>
      <c r="P279" s="16">
        <f>IF(A279&lt;(Støtteark!$H$4-5),0,B279)</f>
        <v>0</v>
      </c>
    </row>
    <row r="280" spans="1:16" x14ac:dyDescent="0.2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44"/>
      <c r="L280" s="16">
        <f t="shared" si="15"/>
        <v>0</v>
      </c>
      <c r="M280" s="16">
        <f t="shared" si="16"/>
        <v>0</v>
      </c>
      <c r="N280" s="16">
        <f t="shared" si="17"/>
        <v>0</v>
      </c>
      <c r="O280" s="16">
        <f>IF(E280&lt;1,0,IF(A280&lt;(Støtteark!$H$4-5),0,(IF(H280="Utførelse",(L280+M280),IF(H280="Fagkontroll",(N280),0)))))</f>
        <v>0</v>
      </c>
      <c r="P280" s="16">
        <f>IF(A280&lt;(Støtteark!$H$4-5),0,B280)</f>
        <v>0</v>
      </c>
    </row>
    <row r="281" spans="1:16" x14ac:dyDescent="0.2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44"/>
      <c r="L281" s="16">
        <f t="shared" si="15"/>
        <v>0</v>
      </c>
      <c r="M281" s="16">
        <f t="shared" si="16"/>
        <v>0</v>
      </c>
      <c r="N281" s="16">
        <f t="shared" si="17"/>
        <v>0</v>
      </c>
      <c r="O281" s="16">
        <f>IF(E281&lt;1,0,IF(A281&lt;(Støtteark!$H$4-5),0,(IF(H281="Utførelse",(L281+M281),IF(H281="Fagkontroll",(N281),0)))))</f>
        <v>0</v>
      </c>
      <c r="P281" s="16">
        <f>IF(A281&lt;(Støtteark!$H$4-5),0,B281)</f>
        <v>0</v>
      </c>
    </row>
    <row r="282" spans="1:16" x14ac:dyDescent="0.2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44"/>
      <c r="L282" s="16">
        <f t="shared" si="15"/>
        <v>0</v>
      </c>
      <c r="M282" s="16">
        <f t="shared" si="16"/>
        <v>0</v>
      </c>
      <c r="N282" s="16">
        <f t="shared" si="17"/>
        <v>0</v>
      </c>
      <c r="O282" s="16">
        <f>IF(E282&lt;1,0,IF(A282&lt;(Støtteark!$H$4-5),0,(IF(H282="Utførelse",(L282+M282),IF(H282="Fagkontroll",(N282),0)))))</f>
        <v>0</v>
      </c>
      <c r="P282" s="16">
        <f>IF(A282&lt;(Støtteark!$H$4-5),0,B282)</f>
        <v>0</v>
      </c>
    </row>
    <row r="283" spans="1:16" x14ac:dyDescent="0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44"/>
      <c r="L283" s="16">
        <f t="shared" si="15"/>
        <v>0</v>
      </c>
      <c r="M283" s="16">
        <f t="shared" si="16"/>
        <v>0</v>
      </c>
      <c r="N283" s="16">
        <f t="shared" si="17"/>
        <v>0</v>
      </c>
      <c r="O283" s="16">
        <f>IF(E283&lt;1,0,IF(A283&lt;(Støtteark!$H$4-5),0,(IF(H283="Utførelse",(L283+M283),IF(H283="Fagkontroll",(N283),0)))))</f>
        <v>0</v>
      </c>
      <c r="P283" s="16">
        <f>IF(A283&lt;(Støtteark!$H$4-5),0,B283)</f>
        <v>0</v>
      </c>
    </row>
    <row r="284" spans="1:16" x14ac:dyDescent="0.2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44"/>
      <c r="L284" s="16">
        <f t="shared" si="15"/>
        <v>0</v>
      </c>
      <c r="M284" s="16">
        <f t="shared" si="16"/>
        <v>0</v>
      </c>
      <c r="N284" s="16">
        <f t="shared" si="17"/>
        <v>0</v>
      </c>
      <c r="O284" s="16">
        <f>IF(E284&lt;1,0,IF(A284&lt;(Støtteark!$H$4-5),0,(IF(H284="Utførelse",(L284+M284),IF(H284="Fagkontroll",(N284),0)))))</f>
        <v>0</v>
      </c>
      <c r="P284" s="16">
        <f>IF(A284&lt;(Støtteark!$H$4-5),0,B284)</f>
        <v>0</v>
      </c>
    </row>
    <row r="285" spans="1:16" x14ac:dyDescent="0.2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44"/>
      <c r="L285" s="16">
        <f t="shared" si="15"/>
        <v>0</v>
      </c>
      <c r="M285" s="16">
        <f t="shared" si="16"/>
        <v>0</v>
      </c>
      <c r="N285" s="16">
        <f t="shared" si="17"/>
        <v>0</v>
      </c>
      <c r="O285" s="16">
        <f>IF(E285&lt;1,0,IF(A285&lt;(Støtteark!$H$4-5),0,(IF(H285="Utførelse",(L285+M285),IF(H285="Fagkontroll",(N285),0)))))</f>
        <v>0</v>
      </c>
      <c r="P285" s="16">
        <f>IF(A285&lt;(Støtteark!$H$4-5),0,B285)</f>
        <v>0</v>
      </c>
    </row>
    <row r="286" spans="1:16" x14ac:dyDescent="0.2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44"/>
      <c r="L286" s="16">
        <f t="shared" si="15"/>
        <v>0</v>
      </c>
      <c r="M286" s="16">
        <f t="shared" si="16"/>
        <v>0</v>
      </c>
      <c r="N286" s="16">
        <f t="shared" si="17"/>
        <v>0</v>
      </c>
      <c r="O286" s="16">
        <f>IF(E286&lt;1,0,IF(A286&lt;(Støtteark!$H$4-5),0,(IF(H286="Utførelse",(L286+M286),IF(H286="Fagkontroll",(N286),0)))))</f>
        <v>0</v>
      </c>
      <c r="P286" s="16">
        <f>IF(A286&lt;(Støtteark!$H$4-5),0,B286)</f>
        <v>0</v>
      </c>
    </row>
    <row r="287" spans="1:16" x14ac:dyDescent="0.2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44"/>
      <c r="L287" s="16">
        <f t="shared" si="15"/>
        <v>0</v>
      </c>
      <c r="M287" s="16">
        <f t="shared" si="16"/>
        <v>0</v>
      </c>
      <c r="N287" s="16">
        <f t="shared" si="17"/>
        <v>0</v>
      </c>
      <c r="O287" s="16">
        <f>IF(E287&lt;1,0,IF(A287&lt;(Støtteark!$H$4-5),0,(IF(H287="Utførelse",(L287+M287),IF(H287="Fagkontroll",(N287),0)))))</f>
        <v>0</v>
      </c>
      <c r="P287" s="16">
        <f>IF(A287&lt;(Støtteark!$H$4-5),0,B287)</f>
        <v>0</v>
      </c>
    </row>
    <row r="288" spans="1:16" x14ac:dyDescent="0.2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44"/>
      <c r="L288" s="16">
        <f t="shared" si="15"/>
        <v>0</v>
      </c>
      <c r="M288" s="16">
        <f t="shared" si="16"/>
        <v>0</v>
      </c>
      <c r="N288" s="16">
        <f t="shared" si="17"/>
        <v>0</v>
      </c>
      <c r="O288" s="16">
        <f>IF(E288&lt;1,0,IF(A288&lt;(Støtteark!$H$4-5),0,(IF(H288="Utførelse",(L288+M288),IF(H288="Fagkontroll",(N288),0)))))</f>
        <v>0</v>
      </c>
      <c r="P288" s="16">
        <f>IF(A288&lt;(Støtteark!$H$4-5),0,B288)</f>
        <v>0</v>
      </c>
    </row>
    <row r="289" spans="1:16" x14ac:dyDescent="0.2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44"/>
      <c r="L289" s="16">
        <f t="shared" si="15"/>
        <v>0</v>
      </c>
      <c r="M289" s="16">
        <f t="shared" si="16"/>
        <v>0</v>
      </c>
      <c r="N289" s="16">
        <f t="shared" si="17"/>
        <v>0</v>
      </c>
      <c r="O289" s="16">
        <f>IF(E289&lt;1,0,IF(A289&lt;(Støtteark!$H$4-5),0,(IF(H289="Utførelse",(L289+M289),IF(H289="Fagkontroll",(N289),0)))))</f>
        <v>0</v>
      </c>
      <c r="P289" s="16">
        <f>IF(A289&lt;(Støtteark!$H$4-5),0,B289)</f>
        <v>0</v>
      </c>
    </row>
    <row r="290" spans="1:16" x14ac:dyDescent="0.2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44"/>
      <c r="L290" s="16">
        <f t="shared" si="15"/>
        <v>0</v>
      </c>
      <c r="M290" s="16">
        <f t="shared" si="16"/>
        <v>0</v>
      </c>
      <c r="N290" s="16">
        <f t="shared" si="17"/>
        <v>0</v>
      </c>
      <c r="O290" s="16">
        <f>IF(E290&lt;1,0,IF(A290&lt;(Støtteark!$H$4-5),0,(IF(H290="Utførelse",(L290+M290),IF(H290="Fagkontroll",(N290),0)))))</f>
        <v>0</v>
      </c>
      <c r="P290" s="16">
        <f>IF(A290&lt;(Støtteark!$H$4-5),0,B290)</f>
        <v>0</v>
      </c>
    </row>
    <row r="291" spans="1:16" x14ac:dyDescent="0.2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44"/>
      <c r="L291" s="16">
        <f t="shared" si="15"/>
        <v>0</v>
      </c>
      <c r="M291" s="16">
        <f t="shared" si="16"/>
        <v>0</v>
      </c>
      <c r="N291" s="16">
        <f t="shared" si="17"/>
        <v>0</v>
      </c>
      <c r="O291" s="16">
        <f>IF(E291&lt;1,0,IF(A291&lt;(Støtteark!$H$4-5),0,(IF(H291="Utførelse",(L291+M291),IF(H291="Fagkontroll",(N291),0)))))</f>
        <v>0</v>
      </c>
      <c r="P291" s="16">
        <f>IF(A291&lt;(Støtteark!$H$4-5),0,B291)</f>
        <v>0</v>
      </c>
    </row>
    <row r="292" spans="1:16" x14ac:dyDescent="0.2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44"/>
      <c r="L292" s="16">
        <f t="shared" si="15"/>
        <v>0</v>
      </c>
      <c r="M292" s="16">
        <f t="shared" si="16"/>
        <v>0</v>
      </c>
      <c r="N292" s="16">
        <f t="shared" si="17"/>
        <v>0</v>
      </c>
      <c r="O292" s="16">
        <f>IF(E292&lt;1,0,IF(A292&lt;(Støtteark!$H$4-5),0,(IF(H292="Utførelse",(L292+M292),IF(H292="Fagkontroll",(N292),0)))))</f>
        <v>0</v>
      </c>
      <c r="P292" s="16">
        <f>IF(A292&lt;(Støtteark!$H$4-5),0,B292)</f>
        <v>0</v>
      </c>
    </row>
    <row r="293" spans="1:16" x14ac:dyDescent="0.2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44"/>
      <c r="L293" s="16">
        <f t="shared" si="15"/>
        <v>0</v>
      </c>
      <c r="M293" s="16">
        <f t="shared" si="16"/>
        <v>0</v>
      </c>
      <c r="N293" s="16">
        <f t="shared" si="17"/>
        <v>0</v>
      </c>
      <c r="O293" s="16">
        <f>IF(E293&lt;1,0,IF(A293&lt;(Støtteark!$H$4-5),0,(IF(H293="Utførelse",(L293+M293),IF(H293="Fagkontroll",(N293),0)))))</f>
        <v>0</v>
      </c>
      <c r="P293" s="16">
        <f>IF(A293&lt;(Støtteark!$H$4-5),0,B293)</f>
        <v>0</v>
      </c>
    </row>
    <row r="294" spans="1:16" x14ac:dyDescent="0.2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44"/>
      <c r="L294" s="16">
        <f t="shared" si="15"/>
        <v>0</v>
      </c>
      <c r="M294" s="16">
        <f t="shared" si="16"/>
        <v>0</v>
      </c>
      <c r="N294" s="16">
        <f t="shared" si="17"/>
        <v>0</v>
      </c>
      <c r="O294" s="16">
        <f>IF(E294&lt;1,0,IF(A294&lt;(Støtteark!$H$4-5),0,(IF(H294="Utførelse",(L294+M294),IF(H294="Fagkontroll",(N294),0)))))</f>
        <v>0</v>
      </c>
      <c r="P294" s="16">
        <f>IF(A294&lt;(Støtteark!$H$4-5),0,B294)</f>
        <v>0</v>
      </c>
    </row>
    <row r="295" spans="1:16" x14ac:dyDescent="0.2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44"/>
      <c r="L295" s="16">
        <f t="shared" si="15"/>
        <v>0</v>
      </c>
      <c r="M295" s="16">
        <f t="shared" si="16"/>
        <v>0</v>
      </c>
      <c r="N295" s="16">
        <f t="shared" si="17"/>
        <v>0</v>
      </c>
      <c r="O295" s="16">
        <f>IF(E295&lt;1,0,IF(A295&lt;(Støtteark!$H$4-5),0,(IF(H295="Utførelse",(L295+M295),IF(H295="Fagkontroll",(N295),0)))))</f>
        <v>0</v>
      </c>
      <c r="P295" s="16">
        <f>IF(A295&lt;(Støtteark!$H$4-5),0,B295)</f>
        <v>0</v>
      </c>
    </row>
    <row r="296" spans="1:16" x14ac:dyDescent="0.2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44"/>
      <c r="L296" s="16">
        <f t="shared" si="15"/>
        <v>0</v>
      </c>
      <c r="M296" s="16">
        <f t="shared" si="16"/>
        <v>0</v>
      </c>
      <c r="N296" s="16">
        <f t="shared" si="17"/>
        <v>0</v>
      </c>
      <c r="O296" s="16">
        <f>IF(E296&lt;1,0,IF(A296&lt;(Støtteark!$H$4-5),0,(IF(H296="Utførelse",(L296+M296),IF(H296="Fagkontroll",(N296),0)))))</f>
        <v>0</v>
      </c>
      <c r="P296" s="16">
        <f>IF(A296&lt;(Støtteark!$H$4-5),0,B296)</f>
        <v>0</v>
      </c>
    </row>
    <row r="297" spans="1:16" x14ac:dyDescent="0.2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44"/>
      <c r="L297" s="16">
        <f t="shared" si="15"/>
        <v>0</v>
      </c>
      <c r="M297" s="16">
        <f t="shared" si="16"/>
        <v>0</v>
      </c>
      <c r="N297" s="16">
        <f t="shared" si="17"/>
        <v>0</v>
      </c>
      <c r="O297" s="16">
        <f>IF(E297&lt;1,0,IF(A297&lt;(Støtteark!$H$4-5),0,(IF(H297="Utførelse",(L297+M297),IF(H297="Fagkontroll",(N297),0)))))</f>
        <v>0</v>
      </c>
      <c r="P297" s="16">
        <f>IF(A297&lt;(Støtteark!$H$4-5),0,B297)</f>
        <v>0</v>
      </c>
    </row>
    <row r="298" spans="1:16" x14ac:dyDescent="0.2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44"/>
      <c r="L298" s="16">
        <f t="shared" si="15"/>
        <v>0</v>
      </c>
      <c r="M298" s="16">
        <f t="shared" si="16"/>
        <v>0</v>
      </c>
      <c r="N298" s="16">
        <f t="shared" si="17"/>
        <v>0</v>
      </c>
      <c r="O298" s="16">
        <f>IF(E298&lt;1,0,IF(A298&lt;(Støtteark!$H$4-5),0,(IF(H298="Utførelse",(L298+M298),IF(H298="Fagkontroll",(N298),0)))))</f>
        <v>0</v>
      </c>
      <c r="P298" s="16">
        <f>IF(A298&lt;(Støtteark!$H$4-5),0,B298)</f>
        <v>0</v>
      </c>
    </row>
    <row r="299" spans="1:16" x14ac:dyDescent="0.2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44"/>
      <c r="L299" s="16">
        <f t="shared" si="15"/>
        <v>0</v>
      </c>
      <c r="M299" s="16">
        <f t="shared" si="16"/>
        <v>0</v>
      </c>
      <c r="N299" s="16">
        <f t="shared" si="17"/>
        <v>0</v>
      </c>
      <c r="O299" s="16">
        <f>IF(E299&lt;1,0,IF(A299&lt;(Støtteark!$H$4-5),0,(IF(H299="Utførelse",(L299+M299),IF(H299="Fagkontroll",(N299),0)))))</f>
        <v>0</v>
      </c>
      <c r="P299" s="16">
        <f>IF(A299&lt;(Støtteark!$H$4-5),0,B299)</f>
        <v>0</v>
      </c>
    </row>
    <row r="300" spans="1:16" x14ac:dyDescent="0.2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44"/>
      <c r="L300" s="16">
        <f t="shared" si="15"/>
        <v>0</v>
      </c>
      <c r="M300" s="16">
        <f t="shared" si="16"/>
        <v>0</v>
      </c>
      <c r="N300" s="16">
        <f t="shared" si="17"/>
        <v>0</v>
      </c>
      <c r="O300" s="16">
        <f>IF(E300&lt;1,0,IF(A300&lt;(Støtteark!$H$4-5),0,(IF(H300="Utførelse",(L300+M300),IF(H300="Fagkontroll",(N300),0)))))</f>
        <v>0</v>
      </c>
      <c r="P300" s="16">
        <f>IF(A300&lt;(Støtteark!$H$4-5),0,B300)</f>
        <v>0</v>
      </c>
    </row>
    <row r="301" spans="1:16" x14ac:dyDescent="0.2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44"/>
      <c r="L301" s="16">
        <f t="shared" si="15"/>
        <v>0</v>
      </c>
      <c r="M301" s="16">
        <f t="shared" si="16"/>
        <v>0</v>
      </c>
      <c r="N301" s="16">
        <f t="shared" si="17"/>
        <v>0</v>
      </c>
      <c r="O301" s="16">
        <f>IF(E301&lt;1,0,IF(A301&lt;(Støtteark!$H$4-5),0,(IF(H301="Utførelse",(L301+M301),IF(H301="Fagkontroll",(N301),0)))))</f>
        <v>0</v>
      </c>
      <c r="P301" s="16">
        <f>IF(A301&lt;(Støtteark!$H$4-5),0,B301)</f>
        <v>0</v>
      </c>
    </row>
    <row r="302" spans="1:16" x14ac:dyDescent="0.2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44"/>
      <c r="L302" s="16">
        <f t="shared" si="15"/>
        <v>0</v>
      </c>
      <c r="M302" s="16">
        <f t="shared" si="16"/>
        <v>0</v>
      </c>
      <c r="N302" s="16">
        <f t="shared" si="17"/>
        <v>0</v>
      </c>
      <c r="O302" s="16">
        <f>IF(E302&lt;1,0,IF(A302&lt;(Støtteark!$H$4-5),0,(IF(H302="Utførelse",(L302+M302),IF(H302="Fagkontroll",(N302),0)))))</f>
        <v>0</v>
      </c>
      <c r="P302" s="16">
        <f>IF(A302&lt;(Støtteark!$H$4-5),0,B302)</f>
        <v>0</v>
      </c>
    </row>
    <row r="303" spans="1:16" x14ac:dyDescent="0.2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44"/>
      <c r="L303" s="16">
        <f t="shared" si="15"/>
        <v>0</v>
      </c>
      <c r="M303" s="16">
        <f t="shared" si="16"/>
        <v>0</v>
      </c>
      <c r="N303" s="16">
        <f t="shared" si="17"/>
        <v>0</v>
      </c>
      <c r="O303" s="16">
        <f>IF(E303&lt;1,0,IF(A303&lt;(Støtteark!$H$4-5),0,(IF(H303="Utførelse",(L303+M303),IF(H303="Fagkontroll",(N303),0)))))</f>
        <v>0</v>
      </c>
      <c r="P303" s="16">
        <f>IF(A303&lt;(Støtteark!$H$4-5),0,B303)</f>
        <v>0</v>
      </c>
    </row>
    <row r="304" spans="1:16" x14ac:dyDescent="0.2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44"/>
      <c r="L304" s="16">
        <f t="shared" si="15"/>
        <v>0</v>
      </c>
      <c r="M304" s="16">
        <f t="shared" si="16"/>
        <v>0</v>
      </c>
      <c r="N304" s="16">
        <f t="shared" si="17"/>
        <v>0</v>
      </c>
      <c r="O304" s="16">
        <f>IF(E304&lt;1,0,IF(A304&lt;(Støtteark!$H$4-5),0,(IF(H304="Utførelse",(L304+M304),IF(H304="Fagkontroll",(N304),0)))))</f>
        <v>0</v>
      </c>
      <c r="P304" s="16">
        <f>IF(A304&lt;(Støtteark!$H$4-5),0,B304)</f>
        <v>0</v>
      </c>
    </row>
    <row r="305" spans="1:16" x14ac:dyDescent="0.2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44"/>
      <c r="L305" s="16">
        <f t="shared" si="15"/>
        <v>0</v>
      </c>
      <c r="M305" s="16">
        <f t="shared" si="16"/>
        <v>0</v>
      </c>
      <c r="N305" s="16">
        <f t="shared" si="17"/>
        <v>0</v>
      </c>
      <c r="O305" s="16">
        <f>IF(E305&lt;1,0,IF(A305&lt;(Støtteark!$H$4-5),0,(IF(H305="Utførelse",(L305+M305),IF(H305="Fagkontroll",(N305),0)))))</f>
        <v>0</v>
      </c>
      <c r="P305" s="16">
        <f>IF(A305&lt;(Støtteark!$H$4-5),0,B305)</f>
        <v>0</v>
      </c>
    </row>
    <row r="306" spans="1:16" x14ac:dyDescent="0.2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44"/>
      <c r="L306" s="16">
        <f t="shared" si="15"/>
        <v>0</v>
      </c>
      <c r="M306" s="16">
        <f t="shared" si="16"/>
        <v>0</v>
      </c>
      <c r="N306" s="16">
        <f t="shared" si="17"/>
        <v>0</v>
      </c>
      <c r="O306" s="16">
        <f>IF(E306&lt;1,0,IF(A306&lt;(Støtteark!$H$4-5),0,(IF(H306="Utførelse",(L306+M306),IF(H306="Fagkontroll",(N306),0)))))</f>
        <v>0</v>
      </c>
      <c r="P306" s="16">
        <f>IF(A306&lt;(Støtteark!$H$4-5),0,B306)</f>
        <v>0</v>
      </c>
    </row>
    <row r="307" spans="1:16" x14ac:dyDescent="0.2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44"/>
      <c r="L307" s="16">
        <f t="shared" si="15"/>
        <v>0</v>
      </c>
      <c r="M307" s="16">
        <f t="shared" si="16"/>
        <v>0</v>
      </c>
      <c r="N307" s="16">
        <f t="shared" si="17"/>
        <v>0</v>
      </c>
      <c r="O307" s="16">
        <f>IF(E307&lt;1,0,IF(A307&lt;(Støtteark!$H$4-5),0,(IF(H307="Utførelse",(L307+M307),IF(H307="Fagkontroll",(N307),0)))))</f>
        <v>0</v>
      </c>
      <c r="P307" s="16">
        <f>IF(A307&lt;(Støtteark!$H$4-5),0,B307)</f>
        <v>0</v>
      </c>
    </row>
    <row r="308" spans="1:16" x14ac:dyDescent="0.2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44"/>
      <c r="L308" s="16">
        <f t="shared" si="15"/>
        <v>0</v>
      </c>
      <c r="M308" s="16">
        <f t="shared" si="16"/>
        <v>0</v>
      </c>
      <c r="N308" s="16">
        <f t="shared" si="17"/>
        <v>0</v>
      </c>
      <c r="O308" s="16">
        <f>IF(E308&lt;1,0,IF(A308&lt;(Støtteark!$H$4-5),0,(IF(H308="Utførelse",(L308+M308),IF(H308="Fagkontroll",(N308),0)))))</f>
        <v>0</v>
      </c>
      <c r="P308" s="16">
        <f>IF(A308&lt;(Støtteark!$H$4-5),0,B308)</f>
        <v>0</v>
      </c>
    </row>
    <row r="309" spans="1:16" x14ac:dyDescent="0.2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44"/>
      <c r="L309" s="16">
        <f t="shared" si="15"/>
        <v>0</v>
      </c>
      <c r="M309" s="16">
        <f t="shared" si="16"/>
        <v>0</v>
      </c>
      <c r="N309" s="16">
        <f t="shared" si="17"/>
        <v>0</v>
      </c>
      <c r="O309" s="16">
        <f>IF(E309&lt;1,0,IF(A309&lt;(Støtteark!$H$4-5),0,(IF(H309="Utførelse",(L309+M309),IF(H309="Fagkontroll",(N309),0)))))</f>
        <v>0</v>
      </c>
      <c r="P309" s="16">
        <f>IF(A309&lt;(Støtteark!$H$4-5),0,B309)</f>
        <v>0</v>
      </c>
    </row>
    <row r="310" spans="1:16" x14ac:dyDescent="0.2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44"/>
      <c r="L310" s="16">
        <f t="shared" si="15"/>
        <v>0</v>
      </c>
      <c r="M310" s="16">
        <f t="shared" si="16"/>
        <v>0</v>
      </c>
      <c r="N310" s="16">
        <f t="shared" si="17"/>
        <v>0</v>
      </c>
      <c r="O310" s="16">
        <f>IF(E310&lt;1,0,IF(A310&lt;(Støtteark!$H$4-5),0,(IF(H310="Utførelse",(L310+M310),IF(H310="Fagkontroll",(N310),0)))))</f>
        <v>0</v>
      </c>
      <c r="P310" s="16">
        <f>IF(A310&lt;(Støtteark!$H$4-5),0,B310)</f>
        <v>0</v>
      </c>
    </row>
    <row r="311" spans="1:16" x14ac:dyDescent="0.2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44"/>
      <c r="L311" s="16">
        <f t="shared" si="15"/>
        <v>0</v>
      </c>
      <c r="M311" s="16">
        <f t="shared" si="16"/>
        <v>0</v>
      </c>
      <c r="N311" s="16">
        <f t="shared" si="17"/>
        <v>0</v>
      </c>
      <c r="O311" s="16">
        <f>IF(E311&lt;1,0,IF(A311&lt;(Støtteark!$H$4-5),0,(IF(H311="Utførelse",(L311+M311),IF(H311="Fagkontroll",(N311),0)))))</f>
        <v>0</v>
      </c>
      <c r="P311" s="16">
        <f>IF(A311&lt;(Støtteark!$H$4-5),0,B311)</f>
        <v>0</v>
      </c>
    </row>
    <row r="312" spans="1:16" x14ac:dyDescent="0.2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44"/>
      <c r="L312" s="16">
        <f t="shared" si="15"/>
        <v>0</v>
      </c>
      <c r="M312" s="16">
        <f t="shared" si="16"/>
        <v>0</v>
      </c>
      <c r="N312" s="16">
        <f t="shared" si="17"/>
        <v>0</v>
      </c>
      <c r="O312" s="16">
        <f>IF(E312&lt;1,0,IF(A312&lt;(Støtteark!$H$4-5),0,(IF(H312="Utførelse",(L312+M312),IF(H312="Fagkontroll",(N312),0)))))</f>
        <v>0</v>
      </c>
      <c r="P312" s="16">
        <f>IF(A312&lt;(Støtteark!$H$4-5),0,B312)</f>
        <v>0</v>
      </c>
    </row>
    <row r="313" spans="1:16" x14ac:dyDescent="0.2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44"/>
      <c r="L313" s="16">
        <f t="shared" si="15"/>
        <v>0</v>
      </c>
      <c r="M313" s="16">
        <f t="shared" si="16"/>
        <v>0</v>
      </c>
      <c r="N313" s="16">
        <f t="shared" si="17"/>
        <v>0</v>
      </c>
      <c r="O313" s="16">
        <f>IF(E313&lt;1,0,IF(A313&lt;(Støtteark!$H$4-5),0,(IF(H313="Utførelse",(L313+M313),IF(H313="Fagkontroll",(N313),0)))))</f>
        <v>0</v>
      </c>
      <c r="P313" s="16">
        <f>IF(A313&lt;(Støtteark!$H$4-5),0,B313)</f>
        <v>0</v>
      </c>
    </row>
    <row r="314" spans="1:16" x14ac:dyDescent="0.2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44"/>
      <c r="L314" s="16">
        <f t="shared" si="15"/>
        <v>0</v>
      </c>
      <c r="M314" s="16">
        <f t="shared" si="16"/>
        <v>0</v>
      </c>
      <c r="N314" s="16">
        <f t="shared" si="17"/>
        <v>0</v>
      </c>
      <c r="O314" s="16">
        <f>IF(E314&lt;1,0,IF(A314&lt;(Støtteark!$H$4-5),0,(IF(H314="Utførelse",(L314+M314),IF(H314="Fagkontroll",(N314),0)))))</f>
        <v>0</v>
      </c>
      <c r="P314" s="16">
        <f>IF(A314&lt;(Støtteark!$H$4-5),0,B314)</f>
        <v>0</v>
      </c>
    </row>
    <row r="315" spans="1:16" x14ac:dyDescent="0.2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44"/>
      <c r="L315" s="16">
        <f t="shared" si="15"/>
        <v>0</v>
      </c>
      <c r="M315" s="16">
        <f t="shared" si="16"/>
        <v>0</v>
      </c>
      <c r="N315" s="16">
        <f t="shared" si="17"/>
        <v>0</v>
      </c>
      <c r="O315" s="16">
        <f>IF(E315&lt;1,0,IF(A315&lt;(Støtteark!$H$4-5),0,(IF(H315="Utførelse",(L315+M315),IF(H315="Fagkontroll",(N315),0)))))</f>
        <v>0</v>
      </c>
      <c r="P315" s="16">
        <f>IF(A315&lt;(Støtteark!$H$4-5),0,B315)</f>
        <v>0</v>
      </c>
    </row>
    <row r="316" spans="1:16" x14ac:dyDescent="0.2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44"/>
      <c r="L316" s="16">
        <f t="shared" si="15"/>
        <v>0</v>
      </c>
      <c r="M316" s="16">
        <f t="shared" si="16"/>
        <v>0</v>
      </c>
      <c r="N316" s="16">
        <f t="shared" si="17"/>
        <v>0</v>
      </c>
      <c r="O316" s="16">
        <f>IF(E316&lt;1,0,IF(A316&lt;(Støtteark!$H$4-5),0,(IF(H316="Utførelse",(L316+M316),IF(H316="Fagkontroll",(N316),0)))))</f>
        <v>0</v>
      </c>
      <c r="P316" s="16">
        <f>IF(A316&lt;(Støtteark!$H$4-5),0,B316)</f>
        <v>0</v>
      </c>
    </row>
    <row r="317" spans="1:16" x14ac:dyDescent="0.2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44"/>
      <c r="L317" s="16">
        <f t="shared" si="15"/>
        <v>0</v>
      </c>
      <c r="M317" s="16">
        <f t="shared" si="16"/>
        <v>0</v>
      </c>
      <c r="N317" s="16">
        <f t="shared" si="17"/>
        <v>0</v>
      </c>
      <c r="O317" s="16">
        <f>IF(E317&lt;1,0,IF(A317&lt;(Støtteark!$H$4-5),0,(IF(H317="Utførelse",(L317+M317),IF(H317="Fagkontroll",(N317),0)))))</f>
        <v>0</v>
      </c>
      <c r="P317" s="16">
        <f>IF(A317&lt;(Støtteark!$H$4-5),0,B317)</f>
        <v>0</v>
      </c>
    </row>
    <row r="318" spans="1:16" x14ac:dyDescent="0.2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44"/>
      <c r="L318" s="16">
        <f t="shared" si="15"/>
        <v>0</v>
      </c>
      <c r="M318" s="16">
        <f t="shared" si="16"/>
        <v>0</v>
      </c>
      <c r="N318" s="16">
        <f t="shared" si="17"/>
        <v>0</v>
      </c>
      <c r="O318" s="16">
        <f>IF(E318&lt;1,0,IF(A318&lt;(Støtteark!$H$4-5),0,(IF(H318="Utførelse",(L318+M318),IF(H318="Fagkontroll",(N318),0)))))</f>
        <v>0</v>
      </c>
      <c r="P318" s="16">
        <f>IF(A318&lt;(Støtteark!$H$4-5),0,B318)</f>
        <v>0</v>
      </c>
    </row>
    <row r="319" spans="1:16" x14ac:dyDescent="0.2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44"/>
      <c r="L319" s="16">
        <f t="shared" si="15"/>
        <v>0</v>
      </c>
      <c r="M319" s="16">
        <f t="shared" si="16"/>
        <v>0</v>
      </c>
      <c r="N319" s="16">
        <f t="shared" si="17"/>
        <v>0</v>
      </c>
      <c r="O319" s="16">
        <f>IF(E319&lt;1,0,IF(A319&lt;(Støtteark!$H$4-5),0,(IF(H319="Utførelse",(L319+M319),IF(H319="Fagkontroll",(N319),0)))))</f>
        <v>0</v>
      </c>
      <c r="P319" s="16">
        <f>IF(A319&lt;(Støtteark!$H$4-5),0,B319)</f>
        <v>0</v>
      </c>
    </row>
    <row r="320" spans="1:16" x14ac:dyDescent="0.2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44"/>
      <c r="L320" s="16">
        <f t="shared" si="15"/>
        <v>0</v>
      </c>
      <c r="M320" s="16">
        <f t="shared" si="16"/>
        <v>0</v>
      </c>
      <c r="N320" s="16">
        <f t="shared" si="17"/>
        <v>0</v>
      </c>
      <c r="O320" s="16">
        <f>IF(E320&lt;1,0,IF(A320&lt;(Støtteark!$H$4-5),0,(IF(H320="Utførelse",(L320+M320),IF(H320="Fagkontroll",(N320),0)))))</f>
        <v>0</v>
      </c>
      <c r="P320" s="16">
        <f>IF(A320&lt;(Støtteark!$H$4-5),0,B320)</f>
        <v>0</v>
      </c>
    </row>
    <row r="321" spans="1:16" x14ac:dyDescent="0.2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44"/>
      <c r="L321" s="16">
        <f t="shared" si="15"/>
        <v>0</v>
      </c>
      <c r="M321" s="16">
        <f t="shared" si="16"/>
        <v>0</v>
      </c>
      <c r="N321" s="16">
        <f t="shared" si="17"/>
        <v>0</v>
      </c>
      <c r="O321" s="16">
        <f>IF(E321&lt;1,0,IF(A321&lt;(Støtteark!$H$4-5),0,(IF(H321="Utførelse",(L321+M321),IF(H321="Fagkontroll",(N321),0)))))</f>
        <v>0</v>
      </c>
      <c r="P321" s="16">
        <f>IF(A321&lt;(Støtteark!$H$4-5),0,B321)</f>
        <v>0</v>
      </c>
    </row>
    <row r="322" spans="1:16" x14ac:dyDescent="0.2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44"/>
      <c r="L322" s="16">
        <f t="shared" si="15"/>
        <v>0</v>
      </c>
      <c r="M322" s="16">
        <f t="shared" si="16"/>
        <v>0</v>
      </c>
      <c r="N322" s="16">
        <f t="shared" si="17"/>
        <v>0</v>
      </c>
      <c r="O322" s="16">
        <f>IF(E322&lt;1,0,IF(A322&lt;(Støtteark!$H$4-5),0,(IF(H322="Utførelse",(L322+M322),IF(H322="Fagkontroll",(N322),0)))))</f>
        <v>0</v>
      </c>
      <c r="P322" s="16">
        <f>IF(A322&lt;(Støtteark!$H$4-5),0,B322)</f>
        <v>0</v>
      </c>
    </row>
    <row r="323" spans="1:16" x14ac:dyDescent="0.2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44"/>
      <c r="L323" s="16">
        <f t="shared" si="15"/>
        <v>0</v>
      </c>
      <c r="M323" s="16">
        <f t="shared" si="16"/>
        <v>0</v>
      </c>
      <c r="N323" s="16">
        <f t="shared" si="17"/>
        <v>0</v>
      </c>
      <c r="O323" s="16">
        <f>IF(E323&lt;1,0,IF(A323&lt;(Støtteark!$H$4-5),0,(IF(H323="Utførelse",(L323+M323),IF(H323="Fagkontroll",(N323),0)))))</f>
        <v>0</v>
      </c>
      <c r="P323" s="16">
        <f>IF(A323&lt;(Støtteark!$H$4-5),0,B323)</f>
        <v>0</v>
      </c>
    </row>
    <row r="324" spans="1:16" x14ac:dyDescent="0.2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44"/>
      <c r="L324" s="16">
        <f t="shared" si="15"/>
        <v>0</v>
      </c>
      <c r="M324" s="16">
        <f t="shared" si="16"/>
        <v>0</v>
      </c>
      <c r="N324" s="16">
        <f t="shared" si="17"/>
        <v>0</v>
      </c>
      <c r="O324" s="16">
        <f>IF(E324&lt;1,0,IF(A324&lt;(Støtteark!$H$4-5),0,(IF(H324="Utførelse",(L324+M324),IF(H324="Fagkontroll",(N324),0)))))</f>
        <v>0</v>
      </c>
      <c r="P324" s="16">
        <f>IF(A324&lt;(Støtteark!$H$4-5),0,B324)</f>
        <v>0</v>
      </c>
    </row>
    <row r="325" spans="1:16" x14ac:dyDescent="0.2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44"/>
      <c r="L325" s="16">
        <f t="shared" si="15"/>
        <v>0</v>
      </c>
      <c r="M325" s="16">
        <f t="shared" si="16"/>
        <v>0</v>
      </c>
      <c r="N325" s="16">
        <f t="shared" si="17"/>
        <v>0</v>
      </c>
      <c r="O325" s="16">
        <f>IF(E325&lt;1,0,IF(A325&lt;(Støtteark!$H$4-5),0,(IF(H325="Utførelse",(L325+M325),IF(H325="Fagkontroll",(N325),0)))))</f>
        <v>0</v>
      </c>
      <c r="P325" s="16">
        <f>IF(A325&lt;(Støtteark!$H$4-5),0,B325)</f>
        <v>0</v>
      </c>
    </row>
    <row r="326" spans="1:16" x14ac:dyDescent="0.2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44"/>
      <c r="L326" s="16">
        <f t="shared" si="15"/>
        <v>0</v>
      </c>
      <c r="M326" s="16">
        <f t="shared" si="16"/>
        <v>0</v>
      </c>
      <c r="N326" s="16">
        <f t="shared" si="17"/>
        <v>0</v>
      </c>
      <c r="O326" s="16">
        <f>IF(E326&lt;1,0,IF(A326&lt;(Støtteark!$H$4-5),0,(IF(H326="Utførelse",(L326+M326),IF(H326="Fagkontroll",(N326),0)))))</f>
        <v>0</v>
      </c>
      <c r="P326" s="16">
        <f>IF(A326&lt;(Støtteark!$H$4-5),0,B326)</f>
        <v>0</v>
      </c>
    </row>
    <row r="327" spans="1:16" x14ac:dyDescent="0.2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44"/>
      <c r="L327" s="16">
        <f t="shared" si="15"/>
        <v>0</v>
      </c>
      <c r="M327" s="16">
        <f t="shared" si="16"/>
        <v>0</v>
      </c>
      <c r="N327" s="16">
        <f t="shared" si="17"/>
        <v>0</v>
      </c>
      <c r="O327" s="16">
        <f>IF(E327&lt;1,0,IF(A327&lt;(Støtteark!$H$4-5),0,(IF(H327="Utførelse",(L327+M327),IF(H327="Fagkontroll",(N327),0)))))</f>
        <v>0</v>
      </c>
      <c r="P327" s="16">
        <f>IF(A327&lt;(Støtteark!$H$4-5),0,B327)</f>
        <v>0</v>
      </c>
    </row>
    <row r="328" spans="1:16" x14ac:dyDescent="0.2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44"/>
      <c r="L328" s="16">
        <f t="shared" si="15"/>
        <v>0</v>
      </c>
      <c r="M328" s="16">
        <f t="shared" si="16"/>
        <v>0</v>
      </c>
      <c r="N328" s="16">
        <f t="shared" si="17"/>
        <v>0</v>
      </c>
      <c r="O328" s="16">
        <f>IF(E328&lt;1,0,IF(A328&lt;(Støtteark!$H$4-5),0,(IF(H328="Utførelse",(L328+M328),IF(H328="Fagkontroll",(N328),0)))))</f>
        <v>0</v>
      </c>
      <c r="P328" s="16">
        <f>IF(A328&lt;(Støtteark!$H$4-5),0,B328)</f>
        <v>0</v>
      </c>
    </row>
    <row r="329" spans="1:16" x14ac:dyDescent="0.2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44"/>
      <c r="L329" s="16">
        <f t="shared" si="15"/>
        <v>0</v>
      </c>
      <c r="M329" s="16">
        <f t="shared" si="16"/>
        <v>0</v>
      </c>
      <c r="N329" s="16">
        <f t="shared" si="17"/>
        <v>0</v>
      </c>
      <c r="O329" s="16">
        <f>IF(E329&lt;1,0,IF(A329&lt;(Støtteark!$H$4-5),0,(IF(H329="Utførelse",(L329+M329),IF(H329="Fagkontroll",(N329),0)))))</f>
        <v>0</v>
      </c>
      <c r="P329" s="16">
        <f>IF(A329&lt;(Støtteark!$H$4-5),0,B329)</f>
        <v>0</v>
      </c>
    </row>
    <row r="330" spans="1:16" x14ac:dyDescent="0.2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44"/>
      <c r="L330" s="16">
        <f t="shared" si="15"/>
        <v>0</v>
      </c>
      <c r="M330" s="16">
        <f t="shared" si="16"/>
        <v>0</v>
      </c>
      <c r="N330" s="16">
        <f t="shared" si="17"/>
        <v>0</v>
      </c>
      <c r="O330" s="16">
        <f>IF(E330&lt;1,0,IF(A330&lt;(Støtteark!$H$4-5),0,(IF(H330="Utførelse",(L330+M330),IF(H330="Fagkontroll",(N330),0)))))</f>
        <v>0</v>
      </c>
      <c r="P330" s="16">
        <f>IF(A330&lt;(Støtteark!$H$4-5),0,B330)</f>
        <v>0</v>
      </c>
    </row>
    <row r="331" spans="1:16" x14ac:dyDescent="0.2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44"/>
      <c r="L331" s="16">
        <f t="shared" si="15"/>
        <v>0</v>
      </c>
      <c r="M331" s="16">
        <f t="shared" si="16"/>
        <v>0</v>
      </c>
      <c r="N331" s="16">
        <f t="shared" si="17"/>
        <v>0</v>
      </c>
      <c r="O331" s="16">
        <f>IF(E331&lt;1,0,IF(A331&lt;(Støtteark!$H$4-5),0,(IF(H331="Utførelse",(L331+M331),IF(H331="Fagkontroll",(N331),0)))))</f>
        <v>0</v>
      </c>
      <c r="P331" s="16">
        <f>IF(A331&lt;(Støtteark!$H$4-5),0,B331)</f>
        <v>0</v>
      </c>
    </row>
    <row r="332" spans="1:16" x14ac:dyDescent="0.2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44"/>
      <c r="L332" s="16">
        <f t="shared" si="15"/>
        <v>0</v>
      </c>
      <c r="M332" s="16">
        <f t="shared" si="16"/>
        <v>0</v>
      </c>
      <c r="N332" s="16">
        <f t="shared" si="17"/>
        <v>0</v>
      </c>
      <c r="O332" s="16">
        <f>IF(E332&lt;1,0,IF(A332&lt;(Støtteark!$H$4-5),0,(IF(H332="Utførelse",(L332+M332),IF(H332="Fagkontroll",(N332),0)))))</f>
        <v>0</v>
      </c>
      <c r="P332" s="16">
        <f>IF(A332&lt;(Støtteark!$H$4-5),0,B332)</f>
        <v>0</v>
      </c>
    </row>
    <row r="333" spans="1:16" x14ac:dyDescent="0.2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44"/>
      <c r="L333" s="16">
        <f t="shared" si="15"/>
        <v>0</v>
      </c>
      <c r="M333" s="16">
        <f t="shared" si="16"/>
        <v>0</v>
      </c>
      <c r="N333" s="16">
        <f t="shared" si="17"/>
        <v>0</v>
      </c>
      <c r="O333" s="16">
        <f>IF(E333&lt;1,0,IF(A333&lt;(Støtteark!$H$4-5),0,(IF(H333="Utførelse",(L333+M333),IF(H333="Fagkontroll",(N333),0)))))</f>
        <v>0</v>
      </c>
      <c r="P333" s="16">
        <f>IF(A333&lt;(Støtteark!$H$4-5),0,B333)</f>
        <v>0</v>
      </c>
    </row>
    <row r="334" spans="1:16" x14ac:dyDescent="0.2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44"/>
      <c r="L334" s="16">
        <f t="shared" si="15"/>
        <v>0</v>
      </c>
      <c r="M334" s="16">
        <f t="shared" si="16"/>
        <v>0</v>
      </c>
      <c r="N334" s="16">
        <f t="shared" si="17"/>
        <v>0</v>
      </c>
      <c r="O334" s="16">
        <f>IF(E334&lt;1,0,IF(A334&lt;(Støtteark!$H$4-5),0,(IF(H334="Utførelse",(L334+M334),IF(H334="Fagkontroll",(N334),0)))))</f>
        <v>0</v>
      </c>
      <c r="P334" s="16">
        <f>IF(A334&lt;(Støtteark!$H$4-5),0,B334)</f>
        <v>0</v>
      </c>
    </row>
    <row r="335" spans="1:16" x14ac:dyDescent="0.2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44"/>
      <c r="L335" s="16">
        <f t="shared" si="15"/>
        <v>0</v>
      </c>
      <c r="M335" s="16">
        <f t="shared" si="16"/>
        <v>0</v>
      </c>
      <c r="N335" s="16">
        <f t="shared" si="17"/>
        <v>0</v>
      </c>
      <c r="O335" s="16">
        <f>IF(E335&lt;1,0,IF(A335&lt;(Støtteark!$H$4-5),0,(IF(H335="Utførelse",(L335+M335),IF(H335="Fagkontroll",(N335),0)))))</f>
        <v>0</v>
      </c>
      <c r="P335" s="16">
        <f>IF(A335&lt;(Støtteark!$H$4-5),0,B335)</f>
        <v>0</v>
      </c>
    </row>
    <row r="336" spans="1:16" x14ac:dyDescent="0.2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44"/>
      <c r="L336" s="16">
        <f t="shared" si="15"/>
        <v>0</v>
      </c>
      <c r="M336" s="16">
        <f t="shared" si="16"/>
        <v>0</v>
      </c>
      <c r="N336" s="16">
        <f t="shared" si="17"/>
        <v>0</v>
      </c>
      <c r="O336" s="16">
        <f>IF(E336&lt;1,0,IF(A336&lt;(Støtteark!$H$4-5),0,(IF(H336="Utførelse",(L336+M336),IF(H336="Fagkontroll",(N336),0)))))</f>
        <v>0</v>
      </c>
      <c r="P336" s="16">
        <f>IF(A336&lt;(Støtteark!$H$4-5),0,B336)</f>
        <v>0</v>
      </c>
    </row>
    <row r="337" spans="1:16" x14ac:dyDescent="0.2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44"/>
      <c r="L337" s="16">
        <f t="shared" si="15"/>
        <v>0</v>
      </c>
      <c r="M337" s="16">
        <f t="shared" si="16"/>
        <v>0</v>
      </c>
      <c r="N337" s="16">
        <f t="shared" si="17"/>
        <v>0</v>
      </c>
      <c r="O337" s="16">
        <f>IF(E337&lt;1,0,IF(A337&lt;(Støtteark!$H$4-5),0,(IF(H337="Utførelse",(L337+M337),IF(H337="Fagkontroll",(N337),0)))))</f>
        <v>0</v>
      </c>
      <c r="P337" s="16">
        <f>IF(A337&lt;(Støtteark!$H$4-5),0,B337)</f>
        <v>0</v>
      </c>
    </row>
    <row r="338" spans="1:16" x14ac:dyDescent="0.2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44"/>
      <c r="L338" s="16">
        <f t="shared" si="15"/>
        <v>0</v>
      </c>
      <c r="M338" s="16">
        <f t="shared" si="16"/>
        <v>0</v>
      </c>
      <c r="N338" s="16">
        <f t="shared" si="17"/>
        <v>0</v>
      </c>
      <c r="O338" s="16">
        <f>IF(E338&lt;1,0,IF(A338&lt;(Støtteark!$H$4-5),0,(IF(H338="Utførelse",(L338+M338),IF(H338="Fagkontroll",(N338),0)))))</f>
        <v>0</v>
      </c>
      <c r="P338" s="16">
        <f>IF(A338&lt;(Støtteark!$H$4-5),0,B338)</f>
        <v>0</v>
      </c>
    </row>
    <row r="339" spans="1:16" x14ac:dyDescent="0.2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44"/>
      <c r="L339" s="16">
        <f t="shared" si="15"/>
        <v>0</v>
      </c>
      <c r="M339" s="16">
        <f t="shared" si="16"/>
        <v>0</v>
      </c>
      <c r="N339" s="16">
        <f t="shared" si="17"/>
        <v>0</v>
      </c>
      <c r="O339" s="16">
        <f>IF(E339&lt;1,0,IF(A339&lt;(Støtteark!$H$4-5),0,(IF(H339="Utførelse",(L339+M339),IF(H339="Fagkontroll",(N339),0)))))</f>
        <v>0</v>
      </c>
      <c r="P339" s="16">
        <f>IF(A339&lt;(Støtteark!$H$4-5),0,B339)</f>
        <v>0</v>
      </c>
    </row>
    <row r="340" spans="1:16" x14ac:dyDescent="0.2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44"/>
      <c r="L340" s="16">
        <f t="shared" si="15"/>
        <v>0</v>
      </c>
      <c r="M340" s="16">
        <f t="shared" si="16"/>
        <v>0</v>
      </c>
      <c r="N340" s="16">
        <f t="shared" si="17"/>
        <v>0</v>
      </c>
      <c r="O340" s="16">
        <f>IF(E340&lt;1,0,IF(A340&lt;(Støtteark!$H$4-5),0,(IF(H340="Utførelse",(L340+M340),IF(H340="Fagkontroll",(N340),0)))))</f>
        <v>0</v>
      </c>
      <c r="P340" s="16">
        <f>IF(A340&lt;(Støtteark!$H$4-5),0,B340)</f>
        <v>0</v>
      </c>
    </row>
    <row r="341" spans="1:16" x14ac:dyDescent="0.2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44"/>
      <c r="L341" s="16">
        <f t="shared" ref="L341:L398" si="18">IF(E341&lt;1,0,IF(H341="Utførelse",IF(G341="Tekniske planer",B341,0),0))</f>
        <v>0</v>
      </c>
      <c r="M341" s="16">
        <f t="shared" ref="M341:M398" si="19">IF(E341&lt;1,0,IF(H341="Utførelse",IF(G341="Revurdering",B341,0),0))</f>
        <v>0</v>
      </c>
      <c r="N341" s="16">
        <f t="shared" ref="N341:N398" si="20">IF(L341+M341&gt;0,0,B341)</f>
        <v>0</v>
      </c>
      <c r="O341" s="16">
        <f>IF(E341&lt;1,0,IF(A341&lt;(Støtteark!$H$4-5),0,(IF(H341="Utførelse",(L341+M341),IF(H341="Fagkontroll",(N341),0)))))</f>
        <v>0</v>
      </c>
      <c r="P341" s="16">
        <f>IF(A341&lt;(Støtteark!$H$4-5),0,B341)</f>
        <v>0</v>
      </c>
    </row>
    <row r="342" spans="1:16" x14ac:dyDescent="0.2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44"/>
      <c r="L342" s="16">
        <f t="shared" si="18"/>
        <v>0</v>
      </c>
      <c r="M342" s="16">
        <f t="shared" si="19"/>
        <v>0</v>
      </c>
      <c r="N342" s="16">
        <f t="shared" si="20"/>
        <v>0</v>
      </c>
      <c r="O342" s="16">
        <f>IF(E342&lt;1,0,IF(A342&lt;(Støtteark!$H$4-5),0,(IF(H342="Utførelse",(L342+M342),IF(H342="Fagkontroll",(N342),0)))))</f>
        <v>0</v>
      </c>
      <c r="P342" s="16">
        <f>IF(A342&lt;(Støtteark!$H$4-5),0,B342)</f>
        <v>0</v>
      </c>
    </row>
    <row r="343" spans="1:16" x14ac:dyDescent="0.2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44"/>
      <c r="L343" s="16">
        <f t="shared" si="18"/>
        <v>0</v>
      </c>
      <c r="M343" s="16">
        <f t="shared" si="19"/>
        <v>0</v>
      </c>
      <c r="N343" s="16">
        <f t="shared" si="20"/>
        <v>0</v>
      </c>
      <c r="O343" s="16">
        <f>IF(E343&lt;1,0,IF(A343&lt;(Støtteark!$H$4-5),0,(IF(H343="Utførelse",(L343+M343),IF(H343="Fagkontroll",(N343),0)))))</f>
        <v>0</v>
      </c>
      <c r="P343" s="16">
        <f>IF(A343&lt;(Støtteark!$H$4-5),0,B343)</f>
        <v>0</v>
      </c>
    </row>
    <row r="344" spans="1:16" x14ac:dyDescent="0.2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44"/>
      <c r="L344" s="16">
        <f t="shared" si="18"/>
        <v>0</v>
      </c>
      <c r="M344" s="16">
        <f t="shared" si="19"/>
        <v>0</v>
      </c>
      <c r="N344" s="16">
        <f t="shared" si="20"/>
        <v>0</v>
      </c>
      <c r="O344" s="16">
        <f>IF(E344&lt;1,0,IF(A344&lt;(Støtteark!$H$4-5),0,(IF(H344="Utførelse",(L344+M344),IF(H344="Fagkontroll",(N344),0)))))</f>
        <v>0</v>
      </c>
      <c r="P344" s="16">
        <f>IF(A344&lt;(Støtteark!$H$4-5),0,B344)</f>
        <v>0</v>
      </c>
    </row>
    <row r="345" spans="1:16" x14ac:dyDescent="0.2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44"/>
      <c r="L345" s="16">
        <f t="shared" si="18"/>
        <v>0</v>
      </c>
      <c r="M345" s="16">
        <f t="shared" si="19"/>
        <v>0</v>
      </c>
      <c r="N345" s="16">
        <f t="shared" si="20"/>
        <v>0</v>
      </c>
      <c r="O345" s="16">
        <f>IF(E345&lt;1,0,IF(A345&lt;(Støtteark!$H$4-5),0,(IF(H345="Utførelse",(L345+M345),IF(H345="Fagkontroll",(N345),0)))))</f>
        <v>0</v>
      </c>
      <c r="P345" s="16">
        <f>IF(A345&lt;(Støtteark!$H$4-5),0,B345)</f>
        <v>0</v>
      </c>
    </row>
    <row r="346" spans="1:16" x14ac:dyDescent="0.2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44"/>
      <c r="L346" s="16">
        <f t="shared" si="18"/>
        <v>0</v>
      </c>
      <c r="M346" s="16">
        <f t="shared" si="19"/>
        <v>0</v>
      </c>
      <c r="N346" s="16">
        <f t="shared" si="20"/>
        <v>0</v>
      </c>
      <c r="O346" s="16">
        <f>IF(E346&lt;1,0,IF(A346&lt;(Støtteark!$H$4-5),0,(IF(H346="Utførelse",(L346+M346),IF(H346="Fagkontroll",(N346),0)))))</f>
        <v>0</v>
      </c>
      <c r="P346" s="16">
        <f>IF(A346&lt;(Støtteark!$H$4-5),0,B346)</f>
        <v>0</v>
      </c>
    </row>
    <row r="347" spans="1:16" x14ac:dyDescent="0.2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44"/>
      <c r="L347" s="16">
        <f t="shared" si="18"/>
        <v>0</v>
      </c>
      <c r="M347" s="16">
        <f t="shared" si="19"/>
        <v>0</v>
      </c>
      <c r="N347" s="16">
        <f t="shared" si="20"/>
        <v>0</v>
      </c>
      <c r="O347" s="16">
        <f>IF(E347&lt;1,0,IF(A347&lt;(Støtteark!$H$4-5),0,(IF(H347="Utførelse",(L347+M347),IF(H347="Fagkontroll",(N347),0)))))</f>
        <v>0</v>
      </c>
      <c r="P347" s="16">
        <f>IF(A347&lt;(Støtteark!$H$4-5),0,B347)</f>
        <v>0</v>
      </c>
    </row>
    <row r="348" spans="1:16" x14ac:dyDescent="0.2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44"/>
      <c r="L348" s="16">
        <f t="shared" si="18"/>
        <v>0</v>
      </c>
      <c r="M348" s="16">
        <f t="shared" si="19"/>
        <v>0</v>
      </c>
      <c r="N348" s="16">
        <f t="shared" si="20"/>
        <v>0</v>
      </c>
      <c r="O348" s="16">
        <f>IF(E348&lt;1,0,IF(A348&lt;(Støtteark!$H$4-5),0,(IF(H348="Utførelse",(L348+M348),IF(H348="Fagkontroll",(N348),0)))))</f>
        <v>0</v>
      </c>
      <c r="P348" s="16">
        <f>IF(A348&lt;(Støtteark!$H$4-5),0,B348)</f>
        <v>0</v>
      </c>
    </row>
    <row r="349" spans="1:16" x14ac:dyDescent="0.2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44"/>
      <c r="L349" s="16">
        <f t="shared" si="18"/>
        <v>0</v>
      </c>
      <c r="M349" s="16">
        <f t="shared" si="19"/>
        <v>0</v>
      </c>
      <c r="N349" s="16">
        <f t="shared" si="20"/>
        <v>0</v>
      </c>
      <c r="O349" s="16">
        <f>IF(E349&lt;1,0,IF(A349&lt;(Støtteark!$H$4-5),0,(IF(H349="Utførelse",(L349+M349),IF(H349="Fagkontroll",(N349),0)))))</f>
        <v>0</v>
      </c>
      <c r="P349" s="16">
        <f>IF(A349&lt;(Støtteark!$H$4-5),0,B349)</f>
        <v>0</v>
      </c>
    </row>
    <row r="350" spans="1:16" x14ac:dyDescent="0.2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44"/>
      <c r="L350" s="16">
        <f t="shared" si="18"/>
        <v>0</v>
      </c>
      <c r="M350" s="16">
        <f t="shared" si="19"/>
        <v>0</v>
      </c>
      <c r="N350" s="16">
        <f t="shared" si="20"/>
        <v>0</v>
      </c>
      <c r="O350" s="16">
        <f>IF(E350&lt;1,0,IF(A350&lt;(Støtteark!$H$4-5),0,(IF(H350="Utførelse",(L350+M350),IF(H350="Fagkontroll",(N350),0)))))</f>
        <v>0</v>
      </c>
      <c r="P350" s="16">
        <f>IF(A350&lt;(Støtteark!$H$4-5),0,B350)</f>
        <v>0</v>
      </c>
    </row>
    <row r="351" spans="1:16" x14ac:dyDescent="0.2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44"/>
      <c r="L351" s="16">
        <f t="shared" si="18"/>
        <v>0</v>
      </c>
      <c r="M351" s="16">
        <f t="shared" si="19"/>
        <v>0</v>
      </c>
      <c r="N351" s="16">
        <f t="shared" si="20"/>
        <v>0</v>
      </c>
      <c r="O351" s="16">
        <f>IF(E351&lt;1,0,IF(A351&lt;(Støtteark!$H$4-5),0,(IF(H351="Utførelse",(L351+M351),IF(H351="Fagkontroll",(N351),0)))))</f>
        <v>0</v>
      </c>
      <c r="P351" s="16">
        <f>IF(A351&lt;(Støtteark!$H$4-5),0,B351)</f>
        <v>0</v>
      </c>
    </row>
    <row r="352" spans="1:16" x14ac:dyDescent="0.2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44"/>
      <c r="L352" s="16">
        <f t="shared" si="18"/>
        <v>0</v>
      </c>
      <c r="M352" s="16">
        <f t="shared" si="19"/>
        <v>0</v>
      </c>
      <c r="N352" s="16">
        <f t="shared" si="20"/>
        <v>0</v>
      </c>
      <c r="O352" s="16">
        <f>IF(E352&lt;1,0,IF(A352&lt;(Støtteark!$H$4-5),0,(IF(H352="Utførelse",(L352+M352),IF(H352="Fagkontroll",(N352),0)))))</f>
        <v>0</v>
      </c>
      <c r="P352" s="16">
        <f>IF(A352&lt;(Støtteark!$H$4-5),0,B352)</f>
        <v>0</v>
      </c>
    </row>
    <row r="353" spans="1:16" x14ac:dyDescent="0.2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44"/>
      <c r="L353" s="16">
        <f t="shared" si="18"/>
        <v>0</v>
      </c>
      <c r="M353" s="16">
        <f t="shared" si="19"/>
        <v>0</v>
      </c>
      <c r="N353" s="16">
        <f t="shared" si="20"/>
        <v>0</v>
      </c>
      <c r="O353" s="16">
        <f>IF(E353&lt;1,0,IF(A353&lt;(Støtteark!$H$4-5),0,(IF(H353="Utførelse",(L353+M353),IF(H353="Fagkontroll",(N353),0)))))</f>
        <v>0</v>
      </c>
      <c r="P353" s="16">
        <f>IF(A353&lt;(Støtteark!$H$4-5),0,B353)</f>
        <v>0</v>
      </c>
    </row>
    <row r="354" spans="1:16" x14ac:dyDescent="0.2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44"/>
      <c r="L354" s="16">
        <f t="shared" si="18"/>
        <v>0</v>
      </c>
      <c r="M354" s="16">
        <f t="shared" si="19"/>
        <v>0</v>
      </c>
      <c r="N354" s="16">
        <f t="shared" si="20"/>
        <v>0</v>
      </c>
      <c r="O354" s="16">
        <f>IF(E354&lt;1,0,IF(A354&lt;(Støtteark!$H$4-5),0,(IF(H354="Utførelse",(L354+M354),IF(H354="Fagkontroll",(N354),0)))))</f>
        <v>0</v>
      </c>
      <c r="P354" s="16">
        <f>IF(A354&lt;(Støtteark!$H$4-5),0,B354)</f>
        <v>0</v>
      </c>
    </row>
    <row r="355" spans="1:16" x14ac:dyDescent="0.2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44"/>
      <c r="L355" s="16">
        <f t="shared" si="18"/>
        <v>0</v>
      </c>
      <c r="M355" s="16">
        <f t="shared" si="19"/>
        <v>0</v>
      </c>
      <c r="N355" s="16">
        <f t="shared" si="20"/>
        <v>0</v>
      </c>
      <c r="O355" s="16">
        <f>IF(E355&lt;1,0,IF(A355&lt;(Støtteark!$H$4-5),0,(IF(H355="Utførelse",(L355+M355),IF(H355="Fagkontroll",(N355),0)))))</f>
        <v>0</v>
      </c>
      <c r="P355" s="16">
        <f>IF(A355&lt;(Støtteark!$H$4-5),0,B355)</f>
        <v>0</v>
      </c>
    </row>
    <row r="356" spans="1:16" x14ac:dyDescent="0.2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44"/>
      <c r="L356" s="16">
        <f t="shared" si="18"/>
        <v>0</v>
      </c>
      <c r="M356" s="16">
        <f t="shared" si="19"/>
        <v>0</v>
      </c>
      <c r="N356" s="16">
        <f t="shared" si="20"/>
        <v>0</v>
      </c>
      <c r="O356" s="16">
        <f>IF(E356&lt;1,0,IF(A356&lt;(Støtteark!$H$4-5),0,(IF(H356="Utførelse",(L356+M356),IF(H356="Fagkontroll",(N356),0)))))</f>
        <v>0</v>
      </c>
      <c r="P356" s="16">
        <f>IF(A356&lt;(Støtteark!$H$4-5),0,B356)</f>
        <v>0</v>
      </c>
    </row>
    <row r="357" spans="1:16" x14ac:dyDescent="0.2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44"/>
      <c r="L357" s="16">
        <f t="shared" si="18"/>
        <v>0</v>
      </c>
      <c r="M357" s="16">
        <f t="shared" si="19"/>
        <v>0</v>
      </c>
      <c r="N357" s="16">
        <f t="shared" si="20"/>
        <v>0</v>
      </c>
      <c r="O357" s="16">
        <f>IF(E357&lt;1,0,IF(A357&lt;(Støtteark!$H$4-5),0,(IF(H357="Utførelse",(L357+M357),IF(H357="Fagkontroll",(N357),0)))))</f>
        <v>0</v>
      </c>
      <c r="P357" s="16">
        <f>IF(A357&lt;(Støtteark!$H$4-5),0,B357)</f>
        <v>0</v>
      </c>
    </row>
    <row r="358" spans="1:16" x14ac:dyDescent="0.2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44"/>
      <c r="L358" s="16">
        <f t="shared" si="18"/>
        <v>0</v>
      </c>
      <c r="M358" s="16">
        <f t="shared" si="19"/>
        <v>0</v>
      </c>
      <c r="N358" s="16">
        <f t="shared" si="20"/>
        <v>0</v>
      </c>
      <c r="O358" s="16">
        <f>IF(E358&lt;1,0,IF(A358&lt;(Støtteark!$H$4-5),0,(IF(H358="Utførelse",(L358+M358),IF(H358="Fagkontroll",(N358),0)))))</f>
        <v>0</v>
      </c>
      <c r="P358" s="16">
        <f>IF(A358&lt;(Støtteark!$H$4-5),0,B358)</f>
        <v>0</v>
      </c>
    </row>
    <row r="359" spans="1:16" x14ac:dyDescent="0.2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44"/>
      <c r="L359" s="16">
        <f t="shared" si="18"/>
        <v>0</v>
      </c>
      <c r="M359" s="16">
        <f t="shared" si="19"/>
        <v>0</v>
      </c>
      <c r="N359" s="16">
        <f t="shared" si="20"/>
        <v>0</v>
      </c>
      <c r="O359" s="16">
        <f>IF(E359&lt;1,0,IF(A359&lt;(Støtteark!$H$4-5),0,(IF(H359="Utførelse",(L359+M359),IF(H359="Fagkontroll",(N359),0)))))</f>
        <v>0</v>
      </c>
      <c r="P359" s="16">
        <f>IF(A359&lt;(Støtteark!$H$4-5),0,B359)</f>
        <v>0</v>
      </c>
    </row>
    <row r="360" spans="1:16" x14ac:dyDescent="0.2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44"/>
      <c r="L360" s="16">
        <f t="shared" si="18"/>
        <v>0</v>
      </c>
      <c r="M360" s="16">
        <f t="shared" si="19"/>
        <v>0</v>
      </c>
      <c r="N360" s="16">
        <f t="shared" si="20"/>
        <v>0</v>
      </c>
      <c r="O360" s="16">
        <f>IF(E360&lt;1,0,IF(A360&lt;(Støtteark!$H$4-5),0,(IF(H360="Utførelse",(L360+M360),IF(H360="Fagkontroll",(N360),0)))))</f>
        <v>0</v>
      </c>
      <c r="P360" s="16">
        <f>IF(A360&lt;(Støtteark!$H$4-5),0,B360)</f>
        <v>0</v>
      </c>
    </row>
    <row r="361" spans="1:16" x14ac:dyDescent="0.2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44"/>
      <c r="L361" s="16">
        <f t="shared" si="18"/>
        <v>0</v>
      </c>
      <c r="M361" s="16">
        <f t="shared" si="19"/>
        <v>0</v>
      </c>
      <c r="N361" s="16">
        <f t="shared" si="20"/>
        <v>0</v>
      </c>
      <c r="O361" s="16">
        <f>IF(E361&lt;1,0,IF(A361&lt;(Støtteark!$H$4-5),0,(IF(H361="Utførelse",(L361+M361),IF(H361="Fagkontroll",(N361),0)))))</f>
        <v>0</v>
      </c>
      <c r="P361" s="16">
        <f>IF(A361&lt;(Støtteark!$H$4-5),0,B361)</f>
        <v>0</v>
      </c>
    </row>
    <row r="362" spans="1:16" x14ac:dyDescent="0.2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44"/>
      <c r="L362" s="16">
        <f t="shared" si="18"/>
        <v>0</v>
      </c>
      <c r="M362" s="16">
        <f t="shared" si="19"/>
        <v>0</v>
      </c>
      <c r="N362" s="16">
        <f t="shared" si="20"/>
        <v>0</v>
      </c>
      <c r="O362" s="16">
        <f>IF(E362&lt;1,0,IF(A362&lt;(Støtteark!$H$4-5),0,(IF(H362="Utførelse",(L362+M362),IF(H362="Fagkontroll",(N362),0)))))</f>
        <v>0</v>
      </c>
      <c r="P362" s="16">
        <f>IF(A362&lt;(Støtteark!$H$4-5),0,B362)</f>
        <v>0</v>
      </c>
    </row>
    <row r="363" spans="1:16" x14ac:dyDescent="0.2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44"/>
      <c r="L363" s="16">
        <f t="shared" si="18"/>
        <v>0</v>
      </c>
      <c r="M363" s="16">
        <f t="shared" si="19"/>
        <v>0</v>
      </c>
      <c r="N363" s="16">
        <f t="shared" si="20"/>
        <v>0</v>
      </c>
      <c r="O363" s="16">
        <f>IF(E363&lt;1,0,IF(A363&lt;(Støtteark!$H$4-5),0,(IF(H363="Utførelse",(L363+M363),IF(H363="Fagkontroll",(N363),0)))))</f>
        <v>0</v>
      </c>
      <c r="P363" s="16">
        <f>IF(A363&lt;(Støtteark!$H$4-5),0,B363)</f>
        <v>0</v>
      </c>
    </row>
    <row r="364" spans="1:16" x14ac:dyDescent="0.2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44"/>
      <c r="L364" s="16">
        <f t="shared" si="18"/>
        <v>0</v>
      </c>
      <c r="M364" s="16">
        <f t="shared" si="19"/>
        <v>0</v>
      </c>
      <c r="N364" s="16">
        <f t="shared" si="20"/>
        <v>0</v>
      </c>
      <c r="O364" s="16">
        <f>IF(E364&lt;1,0,IF(A364&lt;(Støtteark!$H$4-5),0,(IF(H364="Utførelse",(L364+M364),IF(H364="Fagkontroll",(N364),0)))))</f>
        <v>0</v>
      </c>
      <c r="P364" s="16">
        <f>IF(A364&lt;(Støtteark!$H$4-5),0,B364)</f>
        <v>0</v>
      </c>
    </row>
    <row r="365" spans="1:16" x14ac:dyDescent="0.2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44"/>
      <c r="L365" s="16">
        <f t="shared" si="18"/>
        <v>0</v>
      </c>
      <c r="M365" s="16">
        <f t="shared" si="19"/>
        <v>0</v>
      </c>
      <c r="N365" s="16">
        <f t="shared" si="20"/>
        <v>0</v>
      </c>
      <c r="O365" s="16">
        <f>IF(E365&lt;1,0,IF(A365&lt;(Støtteark!$H$4-5),0,(IF(H365="Utførelse",(L365+M365),IF(H365="Fagkontroll",(N365),0)))))</f>
        <v>0</v>
      </c>
      <c r="P365" s="16">
        <f>IF(A365&lt;(Støtteark!$H$4-5),0,B365)</f>
        <v>0</v>
      </c>
    </row>
    <row r="366" spans="1:16" x14ac:dyDescent="0.2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44"/>
      <c r="L366" s="16">
        <f t="shared" si="18"/>
        <v>0</v>
      </c>
      <c r="M366" s="16">
        <f t="shared" si="19"/>
        <v>0</v>
      </c>
      <c r="N366" s="16">
        <f t="shared" si="20"/>
        <v>0</v>
      </c>
      <c r="O366" s="16">
        <f>IF(E366&lt;1,0,IF(A366&lt;(Støtteark!$H$4-5),0,(IF(H366="Utførelse",(L366+M366),IF(H366="Fagkontroll",(N366),0)))))</f>
        <v>0</v>
      </c>
      <c r="P366" s="16">
        <f>IF(A366&lt;(Støtteark!$H$4-5),0,B366)</f>
        <v>0</v>
      </c>
    </row>
    <row r="367" spans="1:16" x14ac:dyDescent="0.2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44"/>
      <c r="L367" s="16">
        <f t="shared" si="18"/>
        <v>0</v>
      </c>
      <c r="M367" s="16">
        <f t="shared" si="19"/>
        <v>0</v>
      </c>
      <c r="N367" s="16">
        <f t="shared" si="20"/>
        <v>0</v>
      </c>
      <c r="O367" s="16">
        <f>IF(E367&lt;1,0,IF(A367&lt;(Støtteark!$H$4-5),0,(IF(H367="Utførelse",(L367+M367),IF(H367="Fagkontroll",(N367),0)))))</f>
        <v>0</v>
      </c>
      <c r="P367" s="16">
        <f>IF(A367&lt;(Støtteark!$H$4-5),0,B367)</f>
        <v>0</v>
      </c>
    </row>
    <row r="368" spans="1:16" x14ac:dyDescent="0.2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44"/>
      <c r="L368" s="16">
        <f t="shared" si="18"/>
        <v>0</v>
      </c>
      <c r="M368" s="16">
        <f t="shared" si="19"/>
        <v>0</v>
      </c>
      <c r="N368" s="16">
        <f t="shared" si="20"/>
        <v>0</v>
      </c>
      <c r="O368" s="16">
        <f>IF(E368&lt;1,0,IF(A368&lt;(Støtteark!$H$4-5),0,(IF(H368="Utførelse",(L368+M368),IF(H368="Fagkontroll",(N368),0)))))</f>
        <v>0</v>
      </c>
      <c r="P368" s="16">
        <f>IF(A368&lt;(Støtteark!$H$4-5),0,B368)</f>
        <v>0</v>
      </c>
    </row>
    <row r="369" spans="1:16" x14ac:dyDescent="0.2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44"/>
      <c r="L369" s="16">
        <f t="shared" si="18"/>
        <v>0</v>
      </c>
      <c r="M369" s="16">
        <f t="shared" si="19"/>
        <v>0</v>
      </c>
      <c r="N369" s="16">
        <f t="shared" si="20"/>
        <v>0</v>
      </c>
      <c r="O369" s="16">
        <f>IF(E369&lt;1,0,IF(A369&lt;(Støtteark!$H$4-5),0,(IF(H369="Utførelse",(L369+M369),IF(H369="Fagkontroll",(N369),0)))))</f>
        <v>0</v>
      </c>
      <c r="P369" s="16">
        <f>IF(A369&lt;(Støtteark!$H$4-5),0,B369)</f>
        <v>0</v>
      </c>
    </row>
    <row r="370" spans="1:16" x14ac:dyDescent="0.2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44"/>
      <c r="L370" s="16">
        <f t="shared" si="18"/>
        <v>0</v>
      </c>
      <c r="M370" s="16">
        <f t="shared" si="19"/>
        <v>0</v>
      </c>
      <c r="N370" s="16">
        <f t="shared" si="20"/>
        <v>0</v>
      </c>
      <c r="O370" s="16">
        <f>IF(E370&lt;1,0,IF(A370&lt;(Støtteark!$H$4-5),0,(IF(H370="Utførelse",(L370+M370),IF(H370="Fagkontroll",(N370),0)))))</f>
        <v>0</v>
      </c>
      <c r="P370" s="16">
        <f>IF(A370&lt;(Støtteark!$H$4-5),0,B370)</f>
        <v>0</v>
      </c>
    </row>
    <row r="371" spans="1:16" x14ac:dyDescent="0.2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44"/>
      <c r="L371" s="16">
        <f t="shared" si="18"/>
        <v>0</v>
      </c>
      <c r="M371" s="16">
        <f t="shared" si="19"/>
        <v>0</v>
      </c>
      <c r="N371" s="16">
        <f t="shared" si="20"/>
        <v>0</v>
      </c>
      <c r="O371" s="16">
        <f>IF(E371&lt;1,0,IF(A371&lt;(Støtteark!$H$4-5),0,(IF(H371="Utførelse",(L371+M371),IF(H371="Fagkontroll",(N371),0)))))</f>
        <v>0</v>
      </c>
      <c r="P371" s="16">
        <f>IF(A371&lt;(Støtteark!$H$4-5),0,B371)</f>
        <v>0</v>
      </c>
    </row>
    <row r="372" spans="1:16" x14ac:dyDescent="0.2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44"/>
      <c r="L372" s="16">
        <f t="shared" si="18"/>
        <v>0</v>
      </c>
      <c r="M372" s="16">
        <f t="shared" si="19"/>
        <v>0</v>
      </c>
      <c r="N372" s="16">
        <f t="shared" si="20"/>
        <v>0</v>
      </c>
      <c r="O372" s="16">
        <f>IF(E372&lt;1,0,IF(A372&lt;(Støtteark!$H$4-5),0,(IF(H372="Utførelse",(L372+M372),IF(H372="Fagkontroll",(N372),0)))))</f>
        <v>0</v>
      </c>
      <c r="P372" s="16">
        <f>IF(A372&lt;(Støtteark!$H$4-5),0,B372)</f>
        <v>0</v>
      </c>
    </row>
    <row r="373" spans="1:16" x14ac:dyDescent="0.2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44"/>
      <c r="L373" s="16">
        <f t="shared" si="18"/>
        <v>0</v>
      </c>
      <c r="M373" s="16">
        <f t="shared" si="19"/>
        <v>0</v>
      </c>
      <c r="N373" s="16">
        <f t="shared" si="20"/>
        <v>0</v>
      </c>
      <c r="O373" s="16">
        <f>IF(E373&lt;1,0,IF(A373&lt;(Støtteark!$H$4-5),0,(IF(H373="Utførelse",(L373+M373),IF(H373="Fagkontroll",(N373),0)))))</f>
        <v>0</v>
      </c>
      <c r="P373" s="16">
        <f>IF(A373&lt;(Støtteark!$H$4-5),0,B373)</f>
        <v>0</v>
      </c>
    </row>
    <row r="374" spans="1:16" x14ac:dyDescent="0.2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44"/>
      <c r="L374" s="16">
        <f t="shared" si="18"/>
        <v>0</v>
      </c>
      <c r="M374" s="16">
        <f t="shared" si="19"/>
        <v>0</v>
      </c>
      <c r="N374" s="16">
        <f t="shared" si="20"/>
        <v>0</v>
      </c>
      <c r="O374" s="16">
        <f>IF(E374&lt;1,0,IF(A374&lt;(Støtteark!$H$4-5),0,(IF(H374="Utførelse",(L374+M374),IF(H374="Fagkontroll",(N374),0)))))</f>
        <v>0</v>
      </c>
      <c r="P374" s="16">
        <f>IF(A374&lt;(Støtteark!$H$4-5),0,B374)</f>
        <v>0</v>
      </c>
    </row>
    <row r="375" spans="1:16" x14ac:dyDescent="0.2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44"/>
      <c r="L375" s="16">
        <f t="shared" si="18"/>
        <v>0</v>
      </c>
      <c r="M375" s="16">
        <f t="shared" si="19"/>
        <v>0</v>
      </c>
      <c r="N375" s="16">
        <f t="shared" si="20"/>
        <v>0</v>
      </c>
      <c r="O375" s="16">
        <f>IF(E375&lt;1,0,IF(A375&lt;(Støtteark!$H$4-5),0,(IF(H375="Utførelse",(L375+M375),IF(H375="Fagkontroll",(N375),0)))))</f>
        <v>0</v>
      </c>
      <c r="P375" s="16">
        <f>IF(A375&lt;(Støtteark!$H$4-5),0,B375)</f>
        <v>0</v>
      </c>
    </row>
    <row r="376" spans="1:16" x14ac:dyDescent="0.2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44"/>
      <c r="L376" s="16">
        <f t="shared" si="18"/>
        <v>0</v>
      </c>
      <c r="M376" s="16">
        <f t="shared" si="19"/>
        <v>0</v>
      </c>
      <c r="N376" s="16">
        <f t="shared" si="20"/>
        <v>0</v>
      </c>
      <c r="O376" s="16">
        <f>IF(E376&lt;1,0,IF(A376&lt;(Støtteark!$H$4-5),0,(IF(H376="Utførelse",(L376+M376),IF(H376="Fagkontroll",(N376),0)))))</f>
        <v>0</v>
      </c>
      <c r="P376" s="16">
        <f>IF(A376&lt;(Støtteark!$H$4-5),0,B376)</f>
        <v>0</v>
      </c>
    </row>
    <row r="377" spans="1:16" x14ac:dyDescent="0.2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44"/>
      <c r="L377" s="16">
        <f t="shared" si="18"/>
        <v>0</v>
      </c>
      <c r="M377" s="16">
        <f t="shared" si="19"/>
        <v>0</v>
      </c>
      <c r="N377" s="16">
        <f t="shared" si="20"/>
        <v>0</v>
      </c>
      <c r="O377" s="16">
        <f>IF(E377&lt;1,0,IF(A377&lt;(Støtteark!$H$4-5),0,(IF(H377="Utførelse",(L377+M377),IF(H377="Fagkontroll",(N377),0)))))</f>
        <v>0</v>
      </c>
      <c r="P377" s="16">
        <f>IF(A377&lt;(Støtteark!$H$4-5),0,B377)</f>
        <v>0</v>
      </c>
    </row>
    <row r="378" spans="1:16" x14ac:dyDescent="0.2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44"/>
      <c r="L378" s="16">
        <f t="shared" si="18"/>
        <v>0</v>
      </c>
      <c r="M378" s="16">
        <f t="shared" si="19"/>
        <v>0</v>
      </c>
      <c r="N378" s="16">
        <f t="shared" si="20"/>
        <v>0</v>
      </c>
      <c r="O378" s="16">
        <f>IF(E378&lt;1,0,IF(A378&lt;(Støtteark!$H$4-5),0,(IF(H378="Utførelse",(L378+M378),IF(H378="Fagkontroll",(N378),0)))))</f>
        <v>0</v>
      </c>
      <c r="P378" s="16">
        <f>IF(A378&lt;(Støtteark!$H$4-5),0,B378)</f>
        <v>0</v>
      </c>
    </row>
    <row r="379" spans="1:16" x14ac:dyDescent="0.2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44"/>
      <c r="L379" s="16">
        <f t="shared" si="18"/>
        <v>0</v>
      </c>
      <c r="M379" s="16">
        <f t="shared" si="19"/>
        <v>0</v>
      </c>
      <c r="N379" s="16">
        <f t="shared" si="20"/>
        <v>0</v>
      </c>
      <c r="O379" s="16">
        <f>IF(E379&lt;1,0,IF(A379&lt;(Støtteark!$H$4-5),0,(IF(H379="Utførelse",(L379+M379),IF(H379="Fagkontroll",(N379),0)))))</f>
        <v>0</v>
      </c>
      <c r="P379" s="16">
        <f>IF(A379&lt;(Støtteark!$H$4-5),0,B379)</f>
        <v>0</v>
      </c>
    </row>
    <row r="380" spans="1:16" x14ac:dyDescent="0.2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44"/>
      <c r="L380" s="16">
        <f t="shared" si="18"/>
        <v>0</v>
      </c>
      <c r="M380" s="16">
        <f t="shared" si="19"/>
        <v>0</v>
      </c>
      <c r="N380" s="16">
        <f t="shared" si="20"/>
        <v>0</v>
      </c>
      <c r="O380" s="16">
        <f>IF(E380&lt;1,0,IF(A380&lt;(Støtteark!$H$4-5),0,(IF(H380="Utførelse",(L380+M380),IF(H380="Fagkontroll",(N380),0)))))</f>
        <v>0</v>
      </c>
      <c r="P380" s="16">
        <f>IF(A380&lt;(Støtteark!$H$4-5),0,B380)</f>
        <v>0</v>
      </c>
    </row>
    <row r="381" spans="1:16" x14ac:dyDescent="0.2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44"/>
      <c r="L381" s="16">
        <f t="shared" si="18"/>
        <v>0</v>
      </c>
      <c r="M381" s="16">
        <f t="shared" si="19"/>
        <v>0</v>
      </c>
      <c r="N381" s="16">
        <f t="shared" si="20"/>
        <v>0</v>
      </c>
      <c r="O381" s="16">
        <f>IF(E381&lt;1,0,IF(A381&lt;(Støtteark!$H$4-5),0,(IF(H381="Utførelse",(L381+M381),IF(H381="Fagkontroll",(N381),0)))))</f>
        <v>0</v>
      </c>
      <c r="P381" s="16">
        <f>IF(A381&lt;(Støtteark!$H$4-5),0,B381)</f>
        <v>0</v>
      </c>
    </row>
    <row r="382" spans="1:16" x14ac:dyDescent="0.2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44"/>
      <c r="L382" s="16">
        <f t="shared" si="18"/>
        <v>0</v>
      </c>
      <c r="M382" s="16">
        <f t="shared" si="19"/>
        <v>0</v>
      </c>
      <c r="N382" s="16">
        <f t="shared" si="20"/>
        <v>0</v>
      </c>
      <c r="O382" s="16">
        <f>IF(E382&lt;1,0,IF(A382&lt;(Støtteark!$H$4-5),0,(IF(H382="Utførelse",(L382+M382),IF(H382="Fagkontroll",(N382),0)))))</f>
        <v>0</v>
      </c>
      <c r="P382" s="16">
        <f>IF(A382&lt;(Støtteark!$H$4-5),0,B382)</f>
        <v>0</v>
      </c>
    </row>
    <row r="383" spans="1:16" x14ac:dyDescent="0.2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44"/>
      <c r="L383" s="16">
        <f t="shared" si="18"/>
        <v>0</v>
      </c>
      <c r="M383" s="16">
        <f t="shared" si="19"/>
        <v>0</v>
      </c>
      <c r="N383" s="16">
        <f t="shared" si="20"/>
        <v>0</v>
      </c>
      <c r="O383" s="16">
        <f>IF(E383&lt;1,0,IF(A383&lt;(Støtteark!$H$4-5),0,(IF(H383="Utførelse",(L383+M383),IF(H383="Fagkontroll",(N383),0)))))</f>
        <v>0</v>
      </c>
      <c r="P383" s="16">
        <f>IF(A383&lt;(Støtteark!$H$4-5),0,B383)</f>
        <v>0</v>
      </c>
    </row>
    <row r="384" spans="1:16" x14ac:dyDescent="0.2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44"/>
      <c r="L384" s="16">
        <f t="shared" si="18"/>
        <v>0</v>
      </c>
      <c r="M384" s="16">
        <f t="shared" si="19"/>
        <v>0</v>
      </c>
      <c r="N384" s="16">
        <f t="shared" si="20"/>
        <v>0</v>
      </c>
      <c r="O384" s="16">
        <f>IF(E384&lt;1,0,IF(A384&lt;(Støtteark!$H$4-5),0,(IF(H384="Utførelse",(L384+M384),IF(H384="Fagkontroll",(N384),0)))))</f>
        <v>0</v>
      </c>
      <c r="P384" s="16">
        <f>IF(A384&lt;(Støtteark!$H$4-5),0,B384)</f>
        <v>0</v>
      </c>
    </row>
    <row r="385" spans="1:16" x14ac:dyDescent="0.2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44"/>
      <c r="L385" s="16">
        <f t="shared" si="18"/>
        <v>0</v>
      </c>
      <c r="M385" s="16">
        <f t="shared" si="19"/>
        <v>0</v>
      </c>
      <c r="N385" s="16">
        <f t="shared" si="20"/>
        <v>0</v>
      </c>
      <c r="O385" s="16">
        <f>IF(E385&lt;1,0,IF(A385&lt;(Støtteark!$H$4-5),0,(IF(H385="Utførelse",(L385+M385),IF(H385="Fagkontroll",(N385),0)))))</f>
        <v>0</v>
      </c>
      <c r="P385" s="16">
        <f>IF(A385&lt;(Støtteark!$H$4-5),0,B385)</f>
        <v>0</v>
      </c>
    </row>
    <row r="386" spans="1:16" x14ac:dyDescent="0.2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44"/>
      <c r="L386" s="16">
        <f t="shared" si="18"/>
        <v>0</v>
      </c>
      <c r="M386" s="16">
        <f t="shared" si="19"/>
        <v>0</v>
      </c>
      <c r="N386" s="16">
        <f t="shared" si="20"/>
        <v>0</v>
      </c>
      <c r="O386" s="16">
        <f>IF(E386&lt;1,0,IF(A386&lt;(Støtteark!$H$4-5),0,(IF(H386="Utførelse",(L386+M386),IF(H386="Fagkontroll",(N386),0)))))</f>
        <v>0</v>
      </c>
      <c r="P386" s="16">
        <f>IF(A386&lt;(Støtteark!$H$4-5),0,B386)</f>
        <v>0</v>
      </c>
    </row>
    <row r="387" spans="1:16" x14ac:dyDescent="0.2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44"/>
      <c r="L387" s="16">
        <f t="shared" si="18"/>
        <v>0</v>
      </c>
      <c r="M387" s="16">
        <f t="shared" si="19"/>
        <v>0</v>
      </c>
      <c r="N387" s="16">
        <f t="shared" si="20"/>
        <v>0</v>
      </c>
      <c r="O387" s="16">
        <f>IF(E387&lt;1,0,IF(A387&lt;(Støtteark!$H$4-5),0,(IF(H387="Utførelse",(L387+M387),IF(H387="Fagkontroll",(N387),0)))))</f>
        <v>0</v>
      </c>
      <c r="P387" s="16">
        <f>IF(A387&lt;(Støtteark!$H$4-5),0,B387)</f>
        <v>0</v>
      </c>
    </row>
    <row r="388" spans="1:16" x14ac:dyDescent="0.2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44"/>
      <c r="L388" s="16">
        <f t="shared" si="18"/>
        <v>0</v>
      </c>
      <c r="M388" s="16">
        <f t="shared" si="19"/>
        <v>0</v>
      </c>
      <c r="N388" s="16">
        <f t="shared" si="20"/>
        <v>0</v>
      </c>
      <c r="O388" s="16">
        <f>IF(E388&lt;1,0,IF(A388&lt;(Støtteark!$H$4-5),0,(IF(H388="Utførelse",(L388+M388),IF(H388="Fagkontroll",(N388),0)))))</f>
        <v>0</v>
      </c>
      <c r="P388" s="16">
        <f>IF(A388&lt;(Støtteark!$H$4-5),0,B388)</f>
        <v>0</v>
      </c>
    </row>
    <row r="389" spans="1:16" x14ac:dyDescent="0.2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44"/>
      <c r="L389" s="16">
        <f t="shared" si="18"/>
        <v>0</v>
      </c>
      <c r="M389" s="16">
        <f t="shared" si="19"/>
        <v>0</v>
      </c>
      <c r="N389" s="16">
        <f t="shared" si="20"/>
        <v>0</v>
      </c>
      <c r="O389" s="16">
        <f>IF(E389&lt;1,0,IF(A389&lt;(Støtteark!$H$4-5),0,(IF(H389="Utførelse",(L389+M389),IF(H389="Fagkontroll",(N389),0)))))</f>
        <v>0</v>
      </c>
      <c r="P389" s="16">
        <f>IF(A389&lt;(Støtteark!$H$4-5),0,B389)</f>
        <v>0</v>
      </c>
    </row>
    <row r="390" spans="1:16" x14ac:dyDescent="0.2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44"/>
      <c r="L390" s="16">
        <f t="shared" si="18"/>
        <v>0</v>
      </c>
      <c r="M390" s="16">
        <f t="shared" si="19"/>
        <v>0</v>
      </c>
      <c r="N390" s="16">
        <f t="shared" si="20"/>
        <v>0</v>
      </c>
      <c r="O390" s="16">
        <f>IF(E390&lt;1,0,IF(A390&lt;(Støtteark!$H$4-5),0,(IF(H390="Utførelse",(L390+M390),IF(H390="Fagkontroll",(N390),0)))))</f>
        <v>0</v>
      </c>
      <c r="P390" s="16">
        <f>IF(A390&lt;(Støtteark!$H$4-5),0,B390)</f>
        <v>0</v>
      </c>
    </row>
    <row r="391" spans="1:16" x14ac:dyDescent="0.2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44"/>
      <c r="L391" s="16">
        <f t="shared" si="18"/>
        <v>0</v>
      </c>
      <c r="M391" s="16">
        <f t="shared" si="19"/>
        <v>0</v>
      </c>
      <c r="N391" s="16">
        <f t="shared" si="20"/>
        <v>0</v>
      </c>
      <c r="O391" s="16">
        <f>IF(E391&lt;1,0,IF(A391&lt;(Støtteark!$H$4-5),0,(IF(H391="Utførelse",(L391+M391),IF(H391="Fagkontroll",(N391),0)))))</f>
        <v>0</v>
      </c>
      <c r="P391" s="16">
        <f>IF(A391&lt;(Støtteark!$H$4-5),0,B391)</f>
        <v>0</v>
      </c>
    </row>
    <row r="392" spans="1:16" x14ac:dyDescent="0.2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44"/>
      <c r="L392" s="16">
        <f t="shared" si="18"/>
        <v>0</v>
      </c>
      <c r="M392" s="16">
        <f t="shared" si="19"/>
        <v>0</v>
      </c>
      <c r="N392" s="16">
        <f t="shared" si="20"/>
        <v>0</v>
      </c>
      <c r="O392" s="16">
        <f>IF(E392&lt;1,0,IF(A392&lt;(Støtteark!$H$4-5),0,(IF(H392="Utførelse",(L392+M392),IF(H392="Fagkontroll",(N392),0)))))</f>
        <v>0</v>
      </c>
      <c r="P392" s="16">
        <f>IF(A392&lt;(Støtteark!$H$4-5),0,B392)</f>
        <v>0</v>
      </c>
    </row>
    <row r="393" spans="1:16" x14ac:dyDescent="0.2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44"/>
      <c r="L393" s="16">
        <f t="shared" si="18"/>
        <v>0</v>
      </c>
      <c r="M393" s="16">
        <f t="shared" si="19"/>
        <v>0</v>
      </c>
      <c r="N393" s="16">
        <f t="shared" si="20"/>
        <v>0</v>
      </c>
      <c r="O393" s="16">
        <f>IF(E393&lt;1,0,IF(A393&lt;(Støtteark!$H$4-5),0,(IF(H393="Utførelse",(L393+M393),IF(H393="Fagkontroll",(N393),0)))))</f>
        <v>0</v>
      </c>
      <c r="P393" s="16">
        <f>IF(A393&lt;(Støtteark!$H$4-5),0,B393)</f>
        <v>0</v>
      </c>
    </row>
    <row r="394" spans="1:16" x14ac:dyDescent="0.2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44"/>
      <c r="L394" s="16">
        <f t="shared" si="18"/>
        <v>0</v>
      </c>
      <c r="M394" s="16">
        <f t="shared" si="19"/>
        <v>0</v>
      </c>
      <c r="N394" s="16">
        <f t="shared" si="20"/>
        <v>0</v>
      </c>
      <c r="O394" s="16">
        <f>IF(E394&lt;1,0,IF(A394&lt;(Støtteark!$H$4-5),0,(IF(H394="Utførelse",(L394+M394),IF(H394="Fagkontroll",(N394),0)))))</f>
        <v>0</v>
      </c>
      <c r="P394" s="16">
        <f>IF(A394&lt;(Støtteark!$H$4-5),0,B394)</f>
        <v>0</v>
      </c>
    </row>
    <row r="395" spans="1:16" x14ac:dyDescent="0.2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44"/>
      <c r="L395" s="16">
        <f t="shared" si="18"/>
        <v>0</v>
      </c>
      <c r="M395" s="16">
        <f t="shared" si="19"/>
        <v>0</v>
      </c>
      <c r="N395" s="16">
        <f t="shared" si="20"/>
        <v>0</v>
      </c>
      <c r="O395" s="16">
        <f>IF(E395&lt;1,0,IF(A395&lt;(Støtteark!$H$4-5),0,(IF(H395="Utførelse",(L395+M395),IF(H395="Fagkontroll",(N395),0)))))</f>
        <v>0</v>
      </c>
      <c r="P395" s="16">
        <f>IF(A395&lt;(Støtteark!$H$4-5),0,B395)</f>
        <v>0</v>
      </c>
    </row>
    <row r="396" spans="1:16" x14ac:dyDescent="0.2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44"/>
      <c r="L396" s="16">
        <f t="shared" si="18"/>
        <v>0</v>
      </c>
      <c r="M396" s="16">
        <f t="shared" si="19"/>
        <v>0</v>
      </c>
      <c r="N396" s="16">
        <f t="shared" si="20"/>
        <v>0</v>
      </c>
      <c r="O396" s="16">
        <f>IF(E396&lt;1,0,IF(A396&lt;(Støtteark!$H$4-5),0,(IF(H396="Utførelse",(L396+M396),IF(H396="Fagkontroll",(N396),0)))))</f>
        <v>0</v>
      </c>
      <c r="P396" s="16">
        <f>IF(A396&lt;(Støtteark!$H$4-5),0,B396)</f>
        <v>0</v>
      </c>
    </row>
    <row r="397" spans="1:16" x14ac:dyDescent="0.2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44"/>
      <c r="L397" s="16">
        <f t="shared" si="18"/>
        <v>0</v>
      </c>
      <c r="M397" s="16">
        <f t="shared" si="19"/>
        <v>0</v>
      </c>
      <c r="N397" s="16">
        <f t="shared" si="20"/>
        <v>0</v>
      </c>
      <c r="O397" s="16">
        <f>IF(E397&lt;1,0,IF(A397&lt;(Støtteark!$H$4-5),0,(IF(H397="Utførelse",(L397+M397),IF(H397="Fagkontroll",(N397),0)))))</f>
        <v>0</v>
      </c>
      <c r="P397" s="16">
        <f>IF(A397&lt;(Støtteark!$H$4-5),0,B397)</f>
        <v>0</v>
      </c>
    </row>
    <row r="398" spans="1:16" x14ac:dyDescent="0.2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44"/>
      <c r="L398" s="16">
        <f t="shared" si="18"/>
        <v>0</v>
      </c>
      <c r="M398" s="16">
        <f t="shared" si="19"/>
        <v>0</v>
      </c>
      <c r="N398" s="16">
        <f t="shared" si="20"/>
        <v>0</v>
      </c>
      <c r="O398" s="16">
        <f>IF(E398&lt;1,0,IF(A398&lt;(Støtteark!$H$4-5),0,(IF(H398="Utførelse",(L398+M398),IF(H398="Fagkontroll",(N398),0)))))</f>
        <v>0</v>
      </c>
      <c r="P398" s="16">
        <f>IF(A398&lt;(Støtteark!$H$4-5),0,B398)</f>
        <v>0</v>
      </c>
    </row>
    <row r="399" spans="1:16" x14ac:dyDescent="0.2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44"/>
    </row>
    <row r="400" spans="1:16" x14ac:dyDescent="0.2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44"/>
    </row>
  </sheetData>
  <sheetProtection algorithmName="SHA-512" hashValue="pabvwXeA5zABDTC5G5o6XjrQ9PYK++qQ0j9/D9ipvoUfK+ICF7bS0d0YyyeAjdYoGaW7cJhGsTS4fbprIBXjgQ==" saltValue="N606vEssA9BG+AZ6OKmUYQ==" spinCount="100000" sheet="1" objects="1" scenarios="1"/>
  <protectedRanges>
    <protectedRange algorithmName="SHA-512" hashValue="YJzDgsJNxu4yx2ecxpzBHzms9aI5uPY1dlpF5izAEBOMxeDH5FgJ0LxYOurtiwtGMbGCn0tZ6S3H/Rb1FuIV8g==" saltValue="2TmjEorwaevvUunZgnZjNg==" spinCount="100000" sqref="A13:J400" name="Område1"/>
    <protectedRange algorithmName="SHA-512" hashValue="IP9pywXB55flaCmVS4Ou5JUJP+XfdOA2MgGV0kizdFcBvObrMPrWc8qccopmEGYxiWRG44OTPIrcynOewSi+AA==" saltValue="+kURQHMsmxx41bex+I3HEw==" spinCount="100000" sqref="K13:K400" name="Område1_1"/>
  </protectedRanges>
  <mergeCells count="9">
    <mergeCell ref="A10:C10"/>
    <mergeCell ref="L11:N11"/>
    <mergeCell ref="O11:P11"/>
    <mergeCell ref="D1:G1"/>
    <mergeCell ref="D2:G2"/>
    <mergeCell ref="A5:C5"/>
    <mergeCell ref="A6:C6"/>
    <mergeCell ref="A7:C7"/>
    <mergeCell ref="A9:C9"/>
  </mergeCells>
  <pageMargins left="0.7" right="0.7" top="0.75" bottom="0.75" header="0.3" footer="0.3"/>
  <pageSetup paperSize="8" orientation="landscape" r:id="rId1"/>
  <headerFooter>
    <oddHeader>&amp;LSøknad om fagansvarliggodkjenning&amp;C&amp;"-,Fet"&amp;18Praksisskjema for fagområde I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E992D076-1733-4AD5-994C-B29471169AAE}">
          <x14:formula1>
            <xm:f>Støtteark!$E$4:$E$6</xm:f>
          </x14:formula1>
          <xm:sqref>H13:H1048576</xm:sqref>
        </x14:dataValidation>
        <x14:dataValidation type="list" allowBlank="1" showInputMessage="1" showErrorMessage="1" xr:uid="{9E25A1B0-124D-4354-8802-8498F4C7CB93}">
          <x14:formula1>
            <xm:f>Støtteark!$C$4:$C$9</xm:f>
          </x14:formula1>
          <xm:sqref>E13</xm:sqref>
        </x14:dataValidation>
        <x14:dataValidation type="list" allowBlank="1" showInputMessage="1" showErrorMessage="1" xr:uid="{F908EE60-8F06-4702-B1DA-D378C5D729DD}">
          <x14:formula1>
            <xm:f>Støtteark!$C$5:$C$9</xm:f>
          </x14:formula1>
          <xm:sqref>E14:E1048576</xm:sqref>
        </x14:dataValidation>
        <x14:dataValidation type="list" allowBlank="1" showInputMessage="1" showErrorMessage="1" xr:uid="{10BAC3DF-0F4B-43E7-B805-EBF32AD39C42}">
          <x14:formula1>
            <xm:f>Støtteark!$A$15:$A$19</xm:f>
          </x14:formula1>
          <xm:sqref>G13:G1048576</xm:sqref>
        </x14:dataValidation>
        <x14:dataValidation type="list" allowBlank="1" showInputMessage="1" showErrorMessage="1" xr:uid="{3517F811-DA00-46CE-BC23-EE4602C73A91}">
          <x14:formula1>
            <xm:f>Støtteark!$C$15:$C$21</xm:f>
          </x14:formula1>
          <xm:sqref>G1</xm:sqref>
        </x14:dataValidation>
        <x14:dataValidation type="list" allowBlank="1" showInputMessage="1" showErrorMessage="1" xr:uid="{A5680D58-619D-4D68-AA4A-F75322CBB4C2}">
          <x14:formula1>
            <xm:f>Støtteark!$D$15:$D$20</xm:f>
          </x14:formula1>
          <xm:sqref>F1:F2 F13:F1048576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3596F-F3D9-4BA5-9ADA-F543AA8C7E8C}">
  <dimension ref="A1:P400"/>
  <sheetViews>
    <sheetView zoomScaleNormal="100" workbookViewId="0">
      <pane xSplit="11" ySplit="12" topLeftCell="L13" activePane="bottomRight" state="frozen"/>
      <selection pane="topRight" activeCell="J1" sqref="J1"/>
      <selection pane="bottomLeft" activeCell="A12" sqref="A12"/>
      <selection pane="bottomRight" activeCell="A13" sqref="A13"/>
    </sheetView>
  </sheetViews>
  <sheetFormatPr baseColWidth="10" defaultColWidth="11.42578125" defaultRowHeight="15" x14ac:dyDescent="0.25"/>
  <cols>
    <col min="1" max="1" width="7.42578125" style="16" customWidth="1"/>
    <col min="2" max="2" width="8.85546875" style="16" customWidth="1"/>
    <col min="3" max="3" width="25.5703125" style="16" customWidth="1"/>
    <col min="4" max="4" width="6.5703125" style="16" customWidth="1"/>
    <col min="5" max="5" width="12.140625" style="16" customWidth="1"/>
    <col min="6" max="6" width="15.7109375" style="16" customWidth="1"/>
    <col min="7" max="7" width="18.140625" style="16" customWidth="1"/>
    <col min="8" max="8" width="17.42578125" style="16" customWidth="1"/>
    <col min="9" max="9" width="60.7109375" style="16" customWidth="1"/>
    <col min="10" max="10" width="20.28515625" style="16" customWidth="1"/>
    <col min="11" max="11" width="19" bestFit="1" customWidth="1"/>
    <col min="12" max="12" width="15.28515625" style="16" hidden="1" customWidth="1"/>
    <col min="13" max="13" width="14" style="16" hidden="1" customWidth="1"/>
    <col min="14" max="14" width="13.42578125" style="16" hidden="1" customWidth="1"/>
    <col min="15" max="15" width="15.28515625" style="16" hidden="1" customWidth="1"/>
    <col min="16" max="16" width="13.7109375" style="16" hidden="1" customWidth="1"/>
    <col min="17" max="16384" width="11.42578125" style="16"/>
  </cols>
  <sheetData>
    <row r="1" spans="1:16" ht="23.25" x14ac:dyDescent="0.35">
      <c r="A1" s="19"/>
      <c r="B1" s="19"/>
      <c r="D1" s="60" t="s">
        <v>66</v>
      </c>
      <c r="E1" s="60"/>
      <c r="F1" s="60"/>
      <c r="G1" s="60"/>
      <c r="H1" s="23"/>
      <c r="I1" s="19"/>
      <c r="J1" s="19"/>
      <c r="K1" s="19"/>
    </row>
    <row r="2" spans="1:16" ht="15.75" x14ac:dyDescent="0.25">
      <c r="A2" s="19"/>
      <c r="B2" s="19"/>
      <c r="C2" s="19"/>
      <c r="D2" s="61" t="str">
        <f>Oppsummering!E3</f>
        <v>[navn]</v>
      </c>
      <c r="E2" s="61"/>
      <c r="F2" s="61"/>
      <c r="G2" s="61"/>
      <c r="H2" s="24"/>
      <c r="I2" s="19"/>
      <c r="J2" s="19"/>
      <c r="K2" s="19"/>
    </row>
    <row r="3" spans="1:16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6" x14ac:dyDescent="0.25">
      <c r="A4" s="22"/>
      <c r="B4" s="22"/>
      <c r="C4" s="22"/>
      <c r="D4" s="22"/>
      <c r="E4" s="26"/>
      <c r="F4" s="22"/>
      <c r="G4" s="22"/>
      <c r="H4" s="28"/>
      <c r="I4" s="19"/>
      <c r="J4" s="19"/>
      <c r="K4" s="19"/>
    </row>
    <row r="5" spans="1:16" x14ac:dyDescent="0.25">
      <c r="A5" s="58" t="s">
        <v>3</v>
      </c>
      <c r="B5" s="58"/>
      <c r="C5" s="58"/>
      <c r="D5" s="33">
        <f>SUM(N:N)+D6+D7</f>
        <v>0</v>
      </c>
      <c r="E5" s="32" t="s">
        <v>46</v>
      </c>
      <c r="F5" s="27"/>
      <c r="G5" s="22"/>
      <c r="H5" s="22"/>
      <c r="I5" s="19"/>
      <c r="J5" s="19"/>
      <c r="K5" s="19"/>
    </row>
    <row r="6" spans="1:16" ht="14.25" customHeight="1" x14ac:dyDescent="0.25">
      <c r="A6" s="59" t="s">
        <v>112</v>
      </c>
      <c r="B6" s="59"/>
      <c r="C6" s="59"/>
      <c r="D6" s="34">
        <f>SUM(L:L)</f>
        <v>0</v>
      </c>
      <c r="E6" s="22" t="s">
        <v>46</v>
      </c>
      <c r="F6" s="27"/>
      <c r="G6" s="26"/>
      <c r="H6" s="22"/>
      <c r="I6" s="19"/>
      <c r="J6" s="19"/>
      <c r="K6" s="19"/>
    </row>
    <row r="7" spans="1:16" ht="15" customHeight="1" x14ac:dyDescent="0.25">
      <c r="A7" s="57" t="s">
        <v>113</v>
      </c>
      <c r="B7" s="57"/>
      <c r="C7" s="57"/>
      <c r="D7" s="35">
        <f>SUM(M:M)</f>
        <v>0</v>
      </c>
      <c r="E7" s="28" t="s">
        <v>46</v>
      </c>
      <c r="F7" s="27"/>
      <c r="G7" s="28"/>
      <c r="H7" s="28"/>
      <c r="I7" s="19"/>
      <c r="J7" s="19"/>
      <c r="K7" s="19"/>
    </row>
    <row r="8" spans="1:16" x14ac:dyDescent="0.25">
      <c r="A8" s="28"/>
      <c r="B8" s="28"/>
      <c r="C8" s="28"/>
      <c r="D8" s="35"/>
      <c r="E8" s="28"/>
      <c r="F8" s="27"/>
      <c r="G8" s="28"/>
      <c r="H8" s="28"/>
      <c r="I8" s="19"/>
      <c r="J8" s="19"/>
      <c r="K8" s="19"/>
    </row>
    <row r="9" spans="1:16" x14ac:dyDescent="0.25">
      <c r="A9" s="57" t="s">
        <v>102</v>
      </c>
      <c r="B9" s="57"/>
      <c r="C9" s="57"/>
      <c r="D9" s="35">
        <f>SUM(P:P)</f>
        <v>0</v>
      </c>
      <c r="E9" s="27" t="s">
        <v>46</v>
      </c>
      <c r="F9" s="27"/>
      <c r="G9" s="28"/>
      <c r="H9" s="28"/>
      <c r="I9" s="19"/>
      <c r="J9" s="19"/>
      <c r="K9" s="19"/>
    </row>
    <row r="10" spans="1:16" x14ac:dyDescent="0.25">
      <c r="A10" s="57" t="s">
        <v>109</v>
      </c>
      <c r="B10" s="57"/>
      <c r="C10" s="57"/>
      <c r="D10" s="34">
        <f>SUM(O:O)</f>
        <v>0</v>
      </c>
      <c r="E10" s="28" t="s">
        <v>46</v>
      </c>
      <c r="F10" s="27"/>
      <c r="G10" s="28"/>
      <c r="H10" s="28"/>
      <c r="I10" s="19"/>
      <c r="J10" s="19"/>
      <c r="K10" s="19"/>
    </row>
    <row r="11" spans="1:16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56" t="s">
        <v>82</v>
      </c>
      <c r="M11" s="56"/>
      <c r="N11" s="56"/>
      <c r="O11" s="56" t="s">
        <v>81</v>
      </c>
      <c r="P11" s="56"/>
    </row>
    <row r="12" spans="1:16" ht="31.5" customHeight="1" x14ac:dyDescent="0.25">
      <c r="A12" s="39" t="s">
        <v>84</v>
      </c>
      <c r="B12" s="39" t="s">
        <v>85</v>
      </c>
      <c r="C12" s="39" t="s">
        <v>51</v>
      </c>
      <c r="D12" s="39" t="s">
        <v>4</v>
      </c>
      <c r="E12" s="39" t="s">
        <v>52</v>
      </c>
      <c r="F12" s="39" t="s">
        <v>67</v>
      </c>
      <c r="G12" s="39" t="s">
        <v>26</v>
      </c>
      <c r="H12" s="39" t="s">
        <v>86</v>
      </c>
      <c r="I12" s="42" t="s">
        <v>129</v>
      </c>
      <c r="J12" s="39" t="s">
        <v>79</v>
      </c>
      <c r="K12" s="39" t="s">
        <v>131</v>
      </c>
      <c r="L12" s="20" t="s">
        <v>13</v>
      </c>
      <c r="M12" s="20" t="s">
        <v>44</v>
      </c>
      <c r="N12" s="20" t="s">
        <v>45</v>
      </c>
      <c r="O12" s="16" t="s">
        <v>88</v>
      </c>
      <c r="P12" s="16" t="s">
        <v>90</v>
      </c>
    </row>
    <row r="13" spans="1:16" x14ac:dyDescent="0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4"/>
      <c r="L13" s="16">
        <f>IF(H13="Utførelse",IF(G13="Tekniske planer",B13,0),0)</f>
        <v>0</v>
      </c>
      <c r="M13" s="16">
        <f>IF(H13="Utførelse",IF(G13="Revurdering",B13,0),0)</f>
        <v>0</v>
      </c>
      <c r="N13" s="16">
        <f t="shared" ref="N13" si="0">IF(L13+M13&gt;0,0,B13)</f>
        <v>0</v>
      </c>
      <c r="O13" s="16">
        <f>IF(A13&lt;(Støtteark!$H$4-5),0,(IF(H13="Utførelse",(L13+M13),IF(H13="Fagkontroll",(N13),0))))</f>
        <v>0</v>
      </c>
      <c r="P13" s="16">
        <f>IF(A13&lt;(Støtteark!$H$4-5),0,B13)</f>
        <v>0</v>
      </c>
    </row>
    <row r="14" spans="1:16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44"/>
      <c r="L14" s="16">
        <f t="shared" ref="L14:L77" si="1">IF(H14="Utførelse",IF(G14="Tekniske planer",B14,0),0)</f>
        <v>0</v>
      </c>
      <c r="M14" s="16">
        <f t="shared" ref="M14:M77" si="2">IF(H14="Utførelse",IF(G14="Revurdering",B14,0),0)</f>
        <v>0</v>
      </c>
      <c r="N14" s="16">
        <f t="shared" ref="N14:N77" si="3">IF(L14+M14&gt;0,0,B14)</f>
        <v>0</v>
      </c>
      <c r="O14" s="16">
        <f>IF(A14&lt;(Støtteark!$H$4-5),0,(IF(H14="Utførelse",(L14+M14),IF(H14="Fagkontroll",(N14),0))))</f>
        <v>0</v>
      </c>
      <c r="P14" s="16">
        <f>IF(A14&lt;(Støtteark!$H$4-5),0,B14)</f>
        <v>0</v>
      </c>
    </row>
    <row r="15" spans="1:16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44"/>
      <c r="L15" s="16">
        <f t="shared" si="1"/>
        <v>0</v>
      </c>
      <c r="M15" s="16">
        <f t="shared" si="2"/>
        <v>0</v>
      </c>
      <c r="N15" s="16">
        <f t="shared" si="3"/>
        <v>0</v>
      </c>
      <c r="O15" s="16">
        <f>IF(A15&lt;(Støtteark!$H$4-5),0,(IF(H15="Utførelse",(L15+M15),IF(H15="Fagkontroll",(N15),0))))</f>
        <v>0</v>
      </c>
      <c r="P15" s="16">
        <f>IF(A15&lt;(Støtteark!$H$4-5),0,B15)</f>
        <v>0</v>
      </c>
    </row>
    <row r="16" spans="1:16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44"/>
      <c r="L16" s="16">
        <f t="shared" si="1"/>
        <v>0</v>
      </c>
      <c r="M16" s="16">
        <f t="shared" si="2"/>
        <v>0</v>
      </c>
      <c r="N16" s="16">
        <f t="shared" si="3"/>
        <v>0</v>
      </c>
      <c r="O16" s="16">
        <f>IF(A16&lt;(Støtteark!$H$4-5),0,(IF(H16="Utførelse",(L16+M16),IF(H16="Fagkontroll",(N16),0))))</f>
        <v>0</v>
      </c>
      <c r="P16" s="16">
        <f>IF(A16&lt;(Støtteark!$H$4-5),0,B16)</f>
        <v>0</v>
      </c>
    </row>
    <row r="17" spans="1:16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44"/>
      <c r="L17" s="16">
        <f t="shared" si="1"/>
        <v>0</v>
      </c>
      <c r="M17" s="16">
        <f t="shared" si="2"/>
        <v>0</v>
      </c>
      <c r="N17" s="16">
        <f t="shared" si="3"/>
        <v>0</v>
      </c>
      <c r="O17" s="16">
        <f>IF(A17&lt;(Støtteark!$H$4-5),0,(IF(H17="Utførelse",(L17+M17),IF(H17="Fagkontroll",(N17),0))))</f>
        <v>0</v>
      </c>
      <c r="P17" s="16">
        <f>IF(A17&lt;(Støtteark!$H$4-5),0,B17)</f>
        <v>0</v>
      </c>
    </row>
    <row r="18" spans="1:16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44"/>
      <c r="L18" s="16">
        <f t="shared" si="1"/>
        <v>0</v>
      </c>
      <c r="M18" s="16">
        <f t="shared" si="2"/>
        <v>0</v>
      </c>
      <c r="N18" s="16">
        <f t="shared" si="3"/>
        <v>0</v>
      </c>
      <c r="O18" s="16">
        <f>IF(A18&lt;(Støtteark!$H$4-5),0,(IF(H18="Utførelse",(L18+M18),IF(H18="Fagkontroll",(N18),0))))</f>
        <v>0</v>
      </c>
      <c r="P18" s="16">
        <f>IF(A18&lt;(Støtteark!$H$4-5),0,B18)</f>
        <v>0</v>
      </c>
    </row>
    <row r="19" spans="1:16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44"/>
      <c r="L19" s="16">
        <f t="shared" si="1"/>
        <v>0</v>
      </c>
      <c r="M19" s="16">
        <f t="shared" si="2"/>
        <v>0</v>
      </c>
      <c r="N19" s="16">
        <f t="shared" si="3"/>
        <v>0</v>
      </c>
      <c r="O19" s="16">
        <f>IF(A19&lt;(Støtteark!$H$4-5),0,(IF(H19="Utførelse",(L19+M19),IF(H19="Fagkontroll",(N19),0))))</f>
        <v>0</v>
      </c>
      <c r="P19" s="16">
        <f>IF(A19&lt;(Støtteark!$H$4-5),0,B19)</f>
        <v>0</v>
      </c>
    </row>
    <row r="20" spans="1:16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44"/>
      <c r="L20" s="16">
        <f t="shared" si="1"/>
        <v>0</v>
      </c>
      <c r="M20" s="16">
        <f t="shared" si="2"/>
        <v>0</v>
      </c>
      <c r="N20" s="16">
        <f t="shared" si="3"/>
        <v>0</v>
      </c>
      <c r="O20" s="16">
        <f>IF(A20&lt;(Støtteark!$H$4-5),0,(IF(H20="Utførelse",(L20+M20),IF(H20="Fagkontroll",(N20),0))))</f>
        <v>0</v>
      </c>
      <c r="P20" s="16">
        <f>IF(A20&lt;(Støtteark!$H$4-5),0,B20)</f>
        <v>0</v>
      </c>
    </row>
    <row r="21" spans="1:16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44"/>
      <c r="L21" s="16">
        <f t="shared" si="1"/>
        <v>0</v>
      </c>
      <c r="M21" s="16">
        <f t="shared" si="2"/>
        <v>0</v>
      </c>
      <c r="N21" s="16">
        <f t="shared" si="3"/>
        <v>0</v>
      </c>
      <c r="O21" s="16">
        <f>IF(A21&lt;(Støtteark!$H$4-5),0,(IF(H21="Utførelse",(L21+M21),IF(H21="Fagkontroll",(N21),0))))</f>
        <v>0</v>
      </c>
      <c r="P21" s="16">
        <f>IF(A21&lt;(Støtteark!$H$4-5),0,B21)</f>
        <v>0</v>
      </c>
    </row>
    <row r="22" spans="1:16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44"/>
      <c r="L22" s="16">
        <f t="shared" si="1"/>
        <v>0</v>
      </c>
      <c r="M22" s="16">
        <f t="shared" si="2"/>
        <v>0</v>
      </c>
      <c r="N22" s="16">
        <f t="shared" si="3"/>
        <v>0</v>
      </c>
      <c r="O22" s="16">
        <f>IF(A22&lt;(Støtteark!$H$4-5),0,(IF(H22="Utførelse",(L22+M22),IF(H22="Fagkontroll",(N22),0))))</f>
        <v>0</v>
      </c>
      <c r="P22" s="16">
        <f>IF(A22&lt;(Støtteark!$H$4-5),0,B22)</f>
        <v>0</v>
      </c>
    </row>
    <row r="23" spans="1:16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44"/>
      <c r="L23" s="16">
        <f t="shared" si="1"/>
        <v>0</v>
      </c>
      <c r="M23" s="16">
        <f t="shared" si="2"/>
        <v>0</v>
      </c>
      <c r="N23" s="16">
        <f t="shared" si="3"/>
        <v>0</v>
      </c>
      <c r="O23" s="16">
        <f>IF(A23&lt;(Støtteark!$H$4-5),0,(IF(H23="Utførelse",(L23+M23),IF(H23="Fagkontroll",(N23),0))))</f>
        <v>0</v>
      </c>
      <c r="P23" s="16">
        <f>IF(A23&lt;(Støtteark!$H$4-5),0,B23)</f>
        <v>0</v>
      </c>
    </row>
    <row r="24" spans="1:16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44"/>
      <c r="L24" s="16">
        <f t="shared" si="1"/>
        <v>0</v>
      </c>
      <c r="M24" s="16">
        <f t="shared" si="2"/>
        <v>0</v>
      </c>
      <c r="N24" s="16">
        <f t="shared" si="3"/>
        <v>0</v>
      </c>
      <c r="O24" s="16">
        <f>IF(A24&lt;(Støtteark!$H$4-5),0,(IF(H24="Utførelse",(L24+M24),IF(H24="Fagkontroll",(N24),0))))</f>
        <v>0</v>
      </c>
      <c r="P24" s="16">
        <f>IF(A24&lt;(Støtteark!$H$4-5),0,B24)</f>
        <v>0</v>
      </c>
    </row>
    <row r="25" spans="1:16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44"/>
      <c r="L25" s="16">
        <f t="shared" si="1"/>
        <v>0</v>
      </c>
      <c r="M25" s="16">
        <f t="shared" si="2"/>
        <v>0</v>
      </c>
      <c r="N25" s="16">
        <f t="shared" si="3"/>
        <v>0</v>
      </c>
      <c r="O25" s="16">
        <f>IF(A25&lt;(Støtteark!$H$4-5),0,(IF(H25="Utførelse",(L25+M25),IF(H25="Fagkontroll",(N25),0))))</f>
        <v>0</v>
      </c>
      <c r="P25" s="16">
        <f>IF(A25&lt;(Støtteark!$H$4-5),0,B25)</f>
        <v>0</v>
      </c>
    </row>
    <row r="26" spans="1:16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44"/>
      <c r="L26" s="16">
        <f t="shared" si="1"/>
        <v>0</v>
      </c>
      <c r="M26" s="16">
        <f t="shared" si="2"/>
        <v>0</v>
      </c>
      <c r="N26" s="16">
        <f t="shared" si="3"/>
        <v>0</v>
      </c>
      <c r="O26" s="16">
        <f>IF(A26&lt;(Støtteark!$H$4-5),0,(IF(H26="Utførelse",(L26+M26),IF(H26="Fagkontroll",(N26),0))))</f>
        <v>0</v>
      </c>
      <c r="P26" s="16">
        <f>IF(A26&lt;(Støtteark!$H$4-5),0,B26)</f>
        <v>0</v>
      </c>
    </row>
    <row r="27" spans="1:16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44"/>
      <c r="L27" s="16">
        <f t="shared" si="1"/>
        <v>0</v>
      </c>
      <c r="M27" s="16">
        <f t="shared" si="2"/>
        <v>0</v>
      </c>
      <c r="N27" s="16">
        <f t="shared" si="3"/>
        <v>0</v>
      </c>
      <c r="O27" s="16">
        <f>IF(A27&lt;(Støtteark!$H$4-5),0,(IF(H27="Utførelse",(L27+M27),IF(H27="Fagkontroll",(N27),0))))</f>
        <v>0</v>
      </c>
      <c r="P27" s="16">
        <f>IF(A27&lt;(Støtteark!$H$4-5),0,B27)</f>
        <v>0</v>
      </c>
    </row>
    <row r="28" spans="1:16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44"/>
      <c r="L28" s="16">
        <f t="shared" si="1"/>
        <v>0</v>
      </c>
      <c r="M28" s="16">
        <f t="shared" si="2"/>
        <v>0</v>
      </c>
      <c r="N28" s="16">
        <f t="shared" si="3"/>
        <v>0</v>
      </c>
      <c r="O28" s="16">
        <f>IF(A28&lt;(Støtteark!$H$4-5),0,(IF(H28="Utførelse",(L28+M28),IF(H28="Fagkontroll",(N28),0))))</f>
        <v>0</v>
      </c>
      <c r="P28" s="16">
        <f>IF(A28&lt;(Støtteark!$H$4-5),0,B28)</f>
        <v>0</v>
      </c>
    </row>
    <row r="29" spans="1:16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44"/>
      <c r="L29" s="16">
        <f t="shared" si="1"/>
        <v>0</v>
      </c>
      <c r="M29" s="16">
        <f t="shared" si="2"/>
        <v>0</v>
      </c>
      <c r="N29" s="16">
        <f t="shared" si="3"/>
        <v>0</v>
      </c>
      <c r="O29" s="16">
        <f>IF(A29&lt;(Støtteark!$H$4-5),0,(IF(H29="Utførelse",(L29+M29),IF(H29="Fagkontroll",(N29),0))))</f>
        <v>0</v>
      </c>
      <c r="P29" s="16">
        <f>IF(A29&lt;(Støtteark!$H$4-5),0,B29)</f>
        <v>0</v>
      </c>
    </row>
    <row r="30" spans="1:16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44"/>
      <c r="L30" s="16">
        <f t="shared" si="1"/>
        <v>0</v>
      </c>
      <c r="M30" s="16">
        <f t="shared" si="2"/>
        <v>0</v>
      </c>
      <c r="N30" s="16">
        <f t="shared" si="3"/>
        <v>0</v>
      </c>
      <c r="O30" s="16">
        <f>IF(A30&lt;(Støtteark!$H$4-5),0,(IF(H30="Utførelse",(L30+M30),IF(H30="Fagkontroll",(N30),0))))</f>
        <v>0</v>
      </c>
      <c r="P30" s="16">
        <f>IF(A30&lt;(Støtteark!$H$4-5),0,B30)</f>
        <v>0</v>
      </c>
    </row>
    <row r="31" spans="1:16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44"/>
      <c r="L31" s="16">
        <f t="shared" si="1"/>
        <v>0</v>
      </c>
      <c r="M31" s="16">
        <f t="shared" si="2"/>
        <v>0</v>
      </c>
      <c r="N31" s="16">
        <f t="shared" si="3"/>
        <v>0</v>
      </c>
      <c r="O31" s="16">
        <f>IF(A31&lt;(Støtteark!$H$4-5),0,(IF(H31="Utførelse",(L31+M31),IF(H31="Fagkontroll",(N31),0))))</f>
        <v>0</v>
      </c>
      <c r="P31" s="16">
        <f>IF(A31&lt;(Støtteark!$H$4-5),0,B31)</f>
        <v>0</v>
      </c>
    </row>
    <row r="32" spans="1:16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44"/>
      <c r="L32" s="16">
        <f t="shared" si="1"/>
        <v>0</v>
      </c>
      <c r="M32" s="16">
        <f t="shared" si="2"/>
        <v>0</v>
      </c>
      <c r="N32" s="16">
        <f t="shared" si="3"/>
        <v>0</v>
      </c>
      <c r="O32" s="16">
        <f>IF(A32&lt;(Støtteark!$H$4-5),0,(IF(H32="Utførelse",(L32+M32),IF(H32="Fagkontroll",(N32),0))))</f>
        <v>0</v>
      </c>
      <c r="P32" s="16">
        <f>IF(A32&lt;(Støtteark!$H$4-5),0,B32)</f>
        <v>0</v>
      </c>
    </row>
    <row r="33" spans="1:16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44"/>
      <c r="L33" s="16">
        <f t="shared" si="1"/>
        <v>0</v>
      </c>
      <c r="M33" s="16">
        <f t="shared" si="2"/>
        <v>0</v>
      </c>
      <c r="N33" s="16">
        <f t="shared" si="3"/>
        <v>0</v>
      </c>
      <c r="O33" s="16">
        <f>IF(A33&lt;(Støtteark!$H$4-5),0,(IF(H33="Utførelse",(L33+M33),IF(H33="Fagkontroll",(N33),0))))</f>
        <v>0</v>
      </c>
      <c r="P33" s="16">
        <f>IF(A33&lt;(Støtteark!$H$4-5),0,B33)</f>
        <v>0</v>
      </c>
    </row>
    <row r="34" spans="1:16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44"/>
      <c r="L34" s="16">
        <f t="shared" si="1"/>
        <v>0</v>
      </c>
      <c r="M34" s="16">
        <f t="shared" si="2"/>
        <v>0</v>
      </c>
      <c r="N34" s="16">
        <f t="shared" si="3"/>
        <v>0</v>
      </c>
      <c r="O34" s="16">
        <f>IF(A34&lt;(Støtteark!$H$4-5),0,(IF(H34="Utførelse",(L34+M34),IF(H34="Fagkontroll",(N34),0))))</f>
        <v>0</v>
      </c>
      <c r="P34" s="16">
        <f>IF(A34&lt;(Støtteark!$H$4-5),0,B34)</f>
        <v>0</v>
      </c>
    </row>
    <row r="35" spans="1:16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44"/>
      <c r="L35" s="16">
        <f t="shared" si="1"/>
        <v>0</v>
      </c>
      <c r="M35" s="16">
        <f t="shared" si="2"/>
        <v>0</v>
      </c>
      <c r="N35" s="16">
        <f t="shared" si="3"/>
        <v>0</v>
      </c>
      <c r="O35" s="16">
        <f>IF(A35&lt;(Støtteark!$H$4-5),0,(IF(H35="Utførelse",(L35+M35),IF(H35="Fagkontroll",(N35),0))))</f>
        <v>0</v>
      </c>
      <c r="P35" s="16">
        <f>IF(A35&lt;(Støtteark!$H$4-5),0,B35)</f>
        <v>0</v>
      </c>
    </row>
    <row r="36" spans="1:16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44"/>
      <c r="L36" s="16">
        <f t="shared" si="1"/>
        <v>0</v>
      </c>
      <c r="M36" s="16">
        <f t="shared" si="2"/>
        <v>0</v>
      </c>
      <c r="N36" s="16">
        <f t="shared" si="3"/>
        <v>0</v>
      </c>
      <c r="O36" s="16">
        <f>IF(A36&lt;(Støtteark!$H$4-5),0,(IF(H36="Utførelse",(L36+M36),IF(H36="Fagkontroll",(N36),0))))</f>
        <v>0</v>
      </c>
      <c r="P36" s="16">
        <f>IF(A36&lt;(Støtteark!$H$4-5),0,B36)</f>
        <v>0</v>
      </c>
    </row>
    <row r="37" spans="1:16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44"/>
      <c r="L37" s="16">
        <f t="shared" si="1"/>
        <v>0</v>
      </c>
      <c r="M37" s="16">
        <f t="shared" si="2"/>
        <v>0</v>
      </c>
      <c r="N37" s="16">
        <f t="shared" si="3"/>
        <v>0</v>
      </c>
      <c r="O37" s="16">
        <f>IF(A37&lt;(Støtteark!$H$4-5),0,(IF(H37="Utførelse",(L37+M37),IF(H37="Fagkontroll",(N37),0))))</f>
        <v>0</v>
      </c>
      <c r="P37" s="16">
        <f>IF(A37&lt;(Støtteark!$H$4-5),0,B37)</f>
        <v>0</v>
      </c>
    </row>
    <row r="38" spans="1:16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44"/>
      <c r="L38" s="16">
        <f t="shared" si="1"/>
        <v>0</v>
      </c>
      <c r="M38" s="16">
        <f t="shared" si="2"/>
        <v>0</v>
      </c>
      <c r="N38" s="16">
        <f t="shared" si="3"/>
        <v>0</v>
      </c>
      <c r="O38" s="16">
        <f>IF(A38&lt;(Støtteark!$H$4-5),0,(IF(H38="Utførelse",(L38+M38),IF(H38="Fagkontroll",(N38),0))))</f>
        <v>0</v>
      </c>
      <c r="P38" s="16">
        <f>IF(A38&lt;(Støtteark!$H$4-5),0,B38)</f>
        <v>0</v>
      </c>
    </row>
    <row r="39" spans="1:16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44"/>
      <c r="L39" s="16">
        <f t="shared" si="1"/>
        <v>0</v>
      </c>
      <c r="M39" s="16">
        <f t="shared" si="2"/>
        <v>0</v>
      </c>
      <c r="N39" s="16">
        <f t="shared" si="3"/>
        <v>0</v>
      </c>
      <c r="O39" s="16">
        <f>IF(A39&lt;(Støtteark!$H$4-5),0,(IF(H39="Utførelse",(L39+M39),IF(H39="Fagkontroll",(N39),0))))</f>
        <v>0</v>
      </c>
      <c r="P39" s="16">
        <f>IF(A39&lt;(Støtteark!$H$4-5),0,B39)</f>
        <v>0</v>
      </c>
    </row>
    <row r="40" spans="1:16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44"/>
      <c r="L40" s="16">
        <f t="shared" si="1"/>
        <v>0</v>
      </c>
      <c r="M40" s="16">
        <f t="shared" si="2"/>
        <v>0</v>
      </c>
      <c r="N40" s="16">
        <f t="shared" si="3"/>
        <v>0</v>
      </c>
      <c r="O40" s="16">
        <f>IF(A40&lt;(Støtteark!$H$4-5),0,(IF(H40="Utførelse",(L40+M40),IF(H40="Fagkontroll",(N40),0))))</f>
        <v>0</v>
      </c>
      <c r="P40" s="16">
        <f>IF(A40&lt;(Støtteark!$H$4-5),0,B40)</f>
        <v>0</v>
      </c>
    </row>
    <row r="41" spans="1:16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44"/>
      <c r="L41" s="16">
        <f t="shared" si="1"/>
        <v>0</v>
      </c>
      <c r="M41" s="16">
        <f t="shared" si="2"/>
        <v>0</v>
      </c>
      <c r="N41" s="16">
        <f t="shared" si="3"/>
        <v>0</v>
      </c>
      <c r="O41" s="16">
        <f>IF(A41&lt;(Støtteark!$H$4-5),0,(IF(H41="Utførelse",(L41+M41),IF(H41="Fagkontroll",(N41),0))))</f>
        <v>0</v>
      </c>
      <c r="P41" s="16">
        <f>IF(A41&lt;(Støtteark!$H$4-5),0,B41)</f>
        <v>0</v>
      </c>
    </row>
    <row r="42" spans="1:16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44"/>
      <c r="L42" s="16">
        <f t="shared" si="1"/>
        <v>0</v>
      </c>
      <c r="M42" s="16">
        <f t="shared" si="2"/>
        <v>0</v>
      </c>
      <c r="N42" s="16">
        <f t="shared" si="3"/>
        <v>0</v>
      </c>
      <c r="O42" s="16">
        <f>IF(A42&lt;(Støtteark!$H$4-5),0,(IF(H42="Utførelse",(L42+M42),IF(H42="Fagkontroll",(N42),0))))</f>
        <v>0</v>
      </c>
      <c r="P42" s="16">
        <f>IF(A42&lt;(Støtteark!$H$4-5),0,B42)</f>
        <v>0</v>
      </c>
    </row>
    <row r="43" spans="1:16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44"/>
      <c r="L43" s="16">
        <f t="shared" si="1"/>
        <v>0</v>
      </c>
      <c r="M43" s="16">
        <f t="shared" si="2"/>
        <v>0</v>
      </c>
      <c r="N43" s="16">
        <f t="shared" si="3"/>
        <v>0</v>
      </c>
      <c r="O43" s="16">
        <f>IF(A43&lt;(Støtteark!$H$4-5),0,(IF(H43="Utførelse",(L43+M43),IF(H43="Fagkontroll",(N43),0))))</f>
        <v>0</v>
      </c>
      <c r="P43" s="16">
        <f>IF(A43&lt;(Støtteark!$H$4-5),0,B43)</f>
        <v>0</v>
      </c>
    </row>
    <row r="44" spans="1:16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44"/>
      <c r="L44" s="16">
        <f t="shared" si="1"/>
        <v>0</v>
      </c>
      <c r="M44" s="16">
        <f t="shared" si="2"/>
        <v>0</v>
      </c>
      <c r="N44" s="16">
        <f t="shared" si="3"/>
        <v>0</v>
      </c>
      <c r="O44" s="16">
        <f>IF(A44&lt;(Støtteark!$H$4-5),0,(IF(H44="Utførelse",(L44+M44),IF(H44="Fagkontroll",(N44),0))))</f>
        <v>0</v>
      </c>
      <c r="P44" s="16">
        <f>IF(A44&lt;(Støtteark!$H$4-5),0,B44)</f>
        <v>0</v>
      </c>
    </row>
    <row r="45" spans="1:16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44"/>
      <c r="L45" s="16">
        <f t="shared" si="1"/>
        <v>0</v>
      </c>
      <c r="M45" s="16">
        <f t="shared" si="2"/>
        <v>0</v>
      </c>
      <c r="N45" s="16">
        <f t="shared" si="3"/>
        <v>0</v>
      </c>
      <c r="O45" s="16">
        <f>IF(A45&lt;(Støtteark!$H$4-5),0,(IF(H45="Utførelse",(L45+M45),IF(H45="Fagkontroll",(N45),0))))</f>
        <v>0</v>
      </c>
      <c r="P45" s="16">
        <f>IF(A45&lt;(Støtteark!$H$4-5),0,B45)</f>
        <v>0</v>
      </c>
    </row>
    <row r="46" spans="1:16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44"/>
      <c r="L46" s="16">
        <f t="shared" si="1"/>
        <v>0</v>
      </c>
      <c r="M46" s="16">
        <f t="shared" si="2"/>
        <v>0</v>
      </c>
      <c r="N46" s="16">
        <f t="shared" si="3"/>
        <v>0</v>
      </c>
      <c r="O46" s="16">
        <f>IF(A46&lt;(Støtteark!$H$4-5),0,(IF(H46="Utførelse",(L46+M46),IF(H46="Fagkontroll",(N46),0))))</f>
        <v>0</v>
      </c>
      <c r="P46" s="16">
        <f>IF(A46&lt;(Støtteark!$H$4-5),0,B46)</f>
        <v>0</v>
      </c>
    </row>
    <row r="47" spans="1:16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44"/>
      <c r="L47" s="16">
        <f t="shared" si="1"/>
        <v>0</v>
      </c>
      <c r="M47" s="16">
        <f t="shared" si="2"/>
        <v>0</v>
      </c>
      <c r="N47" s="16">
        <f t="shared" si="3"/>
        <v>0</v>
      </c>
      <c r="O47" s="16">
        <f>IF(A47&lt;(Støtteark!$H$4-5),0,(IF(H47="Utførelse",(L47+M47),IF(H47="Fagkontroll",(N47),0))))</f>
        <v>0</v>
      </c>
      <c r="P47" s="16">
        <f>IF(A47&lt;(Støtteark!$H$4-5),0,B47)</f>
        <v>0</v>
      </c>
    </row>
    <row r="48" spans="1:16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44"/>
      <c r="L48" s="16">
        <f t="shared" si="1"/>
        <v>0</v>
      </c>
      <c r="M48" s="16">
        <f t="shared" si="2"/>
        <v>0</v>
      </c>
      <c r="N48" s="16">
        <f t="shared" si="3"/>
        <v>0</v>
      </c>
      <c r="O48" s="16">
        <f>IF(A48&lt;(Støtteark!$H$4-5),0,(IF(H48="Utførelse",(L48+M48),IF(H48="Fagkontroll",(N48),0))))</f>
        <v>0</v>
      </c>
      <c r="P48" s="16">
        <f>IF(A48&lt;(Støtteark!$H$4-5),0,B48)</f>
        <v>0</v>
      </c>
    </row>
    <row r="49" spans="1:16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44"/>
      <c r="L49" s="16">
        <f t="shared" si="1"/>
        <v>0</v>
      </c>
      <c r="M49" s="16">
        <f t="shared" si="2"/>
        <v>0</v>
      </c>
      <c r="N49" s="16">
        <f t="shared" si="3"/>
        <v>0</v>
      </c>
      <c r="O49" s="16">
        <f>IF(A49&lt;(Støtteark!$H$4-5),0,(IF(H49="Utførelse",(L49+M49),IF(H49="Fagkontroll",(N49),0))))</f>
        <v>0</v>
      </c>
      <c r="P49" s="16">
        <f>IF(A49&lt;(Støtteark!$H$4-5),0,B49)</f>
        <v>0</v>
      </c>
    </row>
    <row r="50" spans="1:16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44"/>
      <c r="L50" s="16">
        <f t="shared" si="1"/>
        <v>0</v>
      </c>
      <c r="M50" s="16">
        <f t="shared" si="2"/>
        <v>0</v>
      </c>
      <c r="N50" s="16">
        <f t="shared" si="3"/>
        <v>0</v>
      </c>
      <c r="O50" s="16">
        <f>IF(A50&lt;(Støtteark!$H$4-5),0,(IF(H50="Utførelse",(L50+M50),IF(H50="Fagkontroll",(N50),0))))</f>
        <v>0</v>
      </c>
      <c r="P50" s="16">
        <f>IF(A50&lt;(Støtteark!$H$4-5),0,B50)</f>
        <v>0</v>
      </c>
    </row>
    <row r="51" spans="1:16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44"/>
      <c r="L51" s="16">
        <f t="shared" si="1"/>
        <v>0</v>
      </c>
      <c r="M51" s="16">
        <f t="shared" si="2"/>
        <v>0</v>
      </c>
      <c r="N51" s="16">
        <f t="shared" si="3"/>
        <v>0</v>
      </c>
      <c r="O51" s="16">
        <f>IF(A51&lt;(Støtteark!$H$4-5),0,(IF(H51="Utførelse",(L51+M51),IF(H51="Fagkontroll",(N51),0))))</f>
        <v>0</v>
      </c>
      <c r="P51" s="16">
        <f>IF(A51&lt;(Støtteark!$H$4-5),0,B51)</f>
        <v>0</v>
      </c>
    </row>
    <row r="52" spans="1:16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44"/>
      <c r="L52" s="16">
        <f t="shared" si="1"/>
        <v>0</v>
      </c>
      <c r="M52" s="16">
        <f t="shared" si="2"/>
        <v>0</v>
      </c>
      <c r="N52" s="16">
        <f t="shared" si="3"/>
        <v>0</v>
      </c>
      <c r="O52" s="16">
        <f>IF(A52&lt;(Støtteark!$H$4-5),0,(IF(H52="Utførelse",(L52+M52),IF(H52="Fagkontroll",(N52),0))))</f>
        <v>0</v>
      </c>
      <c r="P52" s="16">
        <f>IF(A52&lt;(Støtteark!$H$4-5),0,B52)</f>
        <v>0</v>
      </c>
    </row>
    <row r="53" spans="1:16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44"/>
      <c r="L53" s="16">
        <f t="shared" si="1"/>
        <v>0</v>
      </c>
      <c r="M53" s="16">
        <f t="shared" si="2"/>
        <v>0</v>
      </c>
      <c r="N53" s="16">
        <f t="shared" si="3"/>
        <v>0</v>
      </c>
      <c r="O53" s="16">
        <f>IF(A53&lt;(Støtteark!$H$4-5),0,(IF(H53="Utførelse",(L53+M53),IF(H53="Fagkontroll",(N53),0))))</f>
        <v>0</v>
      </c>
      <c r="P53" s="16">
        <f>IF(A53&lt;(Støtteark!$H$4-5),0,B53)</f>
        <v>0</v>
      </c>
    </row>
    <row r="54" spans="1:16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44"/>
      <c r="L54" s="16">
        <f t="shared" si="1"/>
        <v>0</v>
      </c>
      <c r="M54" s="16">
        <f t="shared" si="2"/>
        <v>0</v>
      </c>
      <c r="N54" s="16">
        <f t="shared" si="3"/>
        <v>0</v>
      </c>
      <c r="O54" s="16">
        <f>IF(A54&lt;(Støtteark!$H$4-5),0,(IF(H54="Utførelse",(L54+M54),IF(H54="Fagkontroll",(N54),0))))</f>
        <v>0</v>
      </c>
      <c r="P54" s="16">
        <f>IF(A54&lt;(Støtteark!$H$4-5),0,B54)</f>
        <v>0</v>
      </c>
    </row>
    <row r="55" spans="1:16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44"/>
      <c r="L55" s="16">
        <f t="shared" si="1"/>
        <v>0</v>
      </c>
      <c r="M55" s="16">
        <f t="shared" si="2"/>
        <v>0</v>
      </c>
      <c r="N55" s="16">
        <f t="shared" si="3"/>
        <v>0</v>
      </c>
      <c r="O55" s="16">
        <f>IF(A55&lt;(Støtteark!$H$4-5),0,(IF(H55="Utførelse",(L55+M55),IF(H55="Fagkontroll",(N55),0))))</f>
        <v>0</v>
      </c>
      <c r="P55" s="16">
        <f>IF(A55&lt;(Støtteark!$H$4-5),0,B55)</f>
        <v>0</v>
      </c>
    </row>
    <row r="56" spans="1:16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44"/>
      <c r="L56" s="16">
        <f t="shared" si="1"/>
        <v>0</v>
      </c>
      <c r="M56" s="16">
        <f t="shared" si="2"/>
        <v>0</v>
      </c>
      <c r="N56" s="16">
        <f t="shared" si="3"/>
        <v>0</v>
      </c>
      <c r="O56" s="16">
        <f>IF(A56&lt;(Støtteark!$H$4-5),0,(IF(H56="Utførelse",(L56+M56),IF(H56="Fagkontroll",(N56),0))))</f>
        <v>0</v>
      </c>
      <c r="P56" s="16">
        <f>IF(A56&lt;(Støtteark!$H$4-5),0,B56)</f>
        <v>0</v>
      </c>
    </row>
    <row r="57" spans="1:16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44"/>
      <c r="L57" s="16">
        <f t="shared" si="1"/>
        <v>0</v>
      </c>
      <c r="M57" s="16">
        <f t="shared" si="2"/>
        <v>0</v>
      </c>
      <c r="N57" s="16">
        <f t="shared" si="3"/>
        <v>0</v>
      </c>
      <c r="O57" s="16">
        <f>IF(A57&lt;(Støtteark!$H$4-5),0,(IF(H57="Utførelse",(L57+M57),IF(H57="Fagkontroll",(N57),0))))</f>
        <v>0</v>
      </c>
      <c r="P57" s="16">
        <f>IF(A57&lt;(Støtteark!$H$4-5),0,B57)</f>
        <v>0</v>
      </c>
    </row>
    <row r="58" spans="1:16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44"/>
      <c r="L58" s="16">
        <f t="shared" si="1"/>
        <v>0</v>
      </c>
      <c r="M58" s="16">
        <f t="shared" si="2"/>
        <v>0</v>
      </c>
      <c r="N58" s="16">
        <f t="shared" si="3"/>
        <v>0</v>
      </c>
      <c r="O58" s="16">
        <f>IF(A58&lt;(Støtteark!$H$4-5),0,(IF(H58="Utførelse",(L58+M58),IF(H58="Fagkontroll",(N58),0))))</f>
        <v>0</v>
      </c>
      <c r="P58" s="16">
        <f>IF(A58&lt;(Støtteark!$H$4-5),0,B58)</f>
        <v>0</v>
      </c>
    </row>
    <row r="59" spans="1:16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44"/>
      <c r="L59" s="16">
        <f t="shared" si="1"/>
        <v>0</v>
      </c>
      <c r="M59" s="16">
        <f t="shared" si="2"/>
        <v>0</v>
      </c>
      <c r="N59" s="16">
        <f t="shared" si="3"/>
        <v>0</v>
      </c>
      <c r="O59" s="16">
        <f>IF(A59&lt;(Støtteark!$H$4-5),0,(IF(H59="Utførelse",(L59+M59),IF(H59="Fagkontroll",(N59),0))))</f>
        <v>0</v>
      </c>
      <c r="P59" s="16">
        <f>IF(A59&lt;(Støtteark!$H$4-5),0,B59)</f>
        <v>0</v>
      </c>
    </row>
    <row r="60" spans="1:16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44"/>
      <c r="L60" s="16">
        <f t="shared" si="1"/>
        <v>0</v>
      </c>
      <c r="M60" s="16">
        <f t="shared" si="2"/>
        <v>0</v>
      </c>
      <c r="N60" s="16">
        <f t="shared" si="3"/>
        <v>0</v>
      </c>
      <c r="O60" s="16">
        <f>IF(A60&lt;(Støtteark!$H$4-5),0,(IF(H60="Utførelse",(L60+M60),IF(H60="Fagkontroll",(N60),0))))</f>
        <v>0</v>
      </c>
      <c r="P60" s="16">
        <f>IF(A60&lt;(Støtteark!$H$4-5),0,B60)</f>
        <v>0</v>
      </c>
    </row>
    <row r="61" spans="1:16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44"/>
      <c r="L61" s="16">
        <f t="shared" si="1"/>
        <v>0</v>
      </c>
      <c r="M61" s="16">
        <f t="shared" si="2"/>
        <v>0</v>
      </c>
      <c r="N61" s="16">
        <f t="shared" si="3"/>
        <v>0</v>
      </c>
      <c r="O61" s="16">
        <f>IF(A61&lt;(Støtteark!$H$4-5),0,(IF(H61="Utførelse",(L61+M61),IF(H61="Fagkontroll",(N61),0))))</f>
        <v>0</v>
      </c>
      <c r="P61" s="16">
        <f>IF(A61&lt;(Støtteark!$H$4-5),0,B61)</f>
        <v>0</v>
      </c>
    </row>
    <row r="62" spans="1:16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44"/>
      <c r="L62" s="16">
        <f t="shared" si="1"/>
        <v>0</v>
      </c>
      <c r="M62" s="16">
        <f t="shared" si="2"/>
        <v>0</v>
      </c>
      <c r="N62" s="16">
        <f t="shared" si="3"/>
        <v>0</v>
      </c>
      <c r="O62" s="16">
        <f>IF(A62&lt;(Støtteark!$H$4-5),0,(IF(H62="Utførelse",(L62+M62),IF(H62="Fagkontroll",(N62),0))))</f>
        <v>0</v>
      </c>
      <c r="P62" s="16">
        <f>IF(A62&lt;(Støtteark!$H$4-5),0,B62)</f>
        <v>0</v>
      </c>
    </row>
    <row r="63" spans="1:16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44"/>
      <c r="L63" s="16">
        <f t="shared" si="1"/>
        <v>0</v>
      </c>
      <c r="M63" s="16">
        <f t="shared" si="2"/>
        <v>0</v>
      </c>
      <c r="N63" s="16">
        <f t="shared" si="3"/>
        <v>0</v>
      </c>
      <c r="O63" s="16">
        <f>IF(A63&lt;(Støtteark!$H$4-5),0,(IF(H63="Utførelse",(L63+M63),IF(H63="Fagkontroll",(N63),0))))</f>
        <v>0</v>
      </c>
      <c r="P63" s="16">
        <f>IF(A63&lt;(Støtteark!$H$4-5),0,B63)</f>
        <v>0</v>
      </c>
    </row>
    <row r="64" spans="1:16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44"/>
      <c r="L64" s="16">
        <f t="shared" si="1"/>
        <v>0</v>
      </c>
      <c r="M64" s="16">
        <f t="shared" si="2"/>
        <v>0</v>
      </c>
      <c r="N64" s="16">
        <f t="shared" si="3"/>
        <v>0</v>
      </c>
      <c r="O64" s="16">
        <f>IF(A64&lt;(Støtteark!$H$4-5),0,(IF(H64="Utførelse",(L64+M64),IF(H64="Fagkontroll",(N64),0))))</f>
        <v>0</v>
      </c>
      <c r="P64" s="16">
        <f>IF(A64&lt;(Støtteark!$H$4-5),0,B64)</f>
        <v>0</v>
      </c>
    </row>
    <row r="65" spans="1:16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44"/>
      <c r="L65" s="16">
        <f t="shared" si="1"/>
        <v>0</v>
      </c>
      <c r="M65" s="16">
        <f t="shared" si="2"/>
        <v>0</v>
      </c>
      <c r="N65" s="16">
        <f t="shared" si="3"/>
        <v>0</v>
      </c>
      <c r="O65" s="16">
        <f>IF(A65&lt;(Støtteark!$H$4-5),0,(IF(H65="Utførelse",(L65+M65),IF(H65="Fagkontroll",(N65),0))))</f>
        <v>0</v>
      </c>
      <c r="P65" s="16">
        <f>IF(A65&lt;(Støtteark!$H$4-5),0,B65)</f>
        <v>0</v>
      </c>
    </row>
    <row r="66" spans="1:16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44"/>
      <c r="L66" s="16">
        <f t="shared" si="1"/>
        <v>0</v>
      </c>
      <c r="M66" s="16">
        <f t="shared" si="2"/>
        <v>0</v>
      </c>
      <c r="N66" s="16">
        <f t="shared" si="3"/>
        <v>0</v>
      </c>
      <c r="O66" s="16">
        <f>IF(A66&lt;(Støtteark!$H$4-5),0,(IF(H66="Utførelse",(L66+M66),IF(H66="Fagkontroll",(N66),0))))</f>
        <v>0</v>
      </c>
      <c r="P66" s="16">
        <f>IF(A66&lt;(Støtteark!$H$4-5),0,B66)</f>
        <v>0</v>
      </c>
    </row>
    <row r="67" spans="1:16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44"/>
      <c r="L67" s="16">
        <f t="shared" si="1"/>
        <v>0</v>
      </c>
      <c r="M67" s="16">
        <f t="shared" si="2"/>
        <v>0</v>
      </c>
      <c r="N67" s="16">
        <f t="shared" si="3"/>
        <v>0</v>
      </c>
      <c r="O67" s="16">
        <f>IF(A67&lt;(Støtteark!$H$4-5),0,(IF(H67="Utførelse",(L67+M67),IF(H67="Fagkontroll",(N67),0))))</f>
        <v>0</v>
      </c>
      <c r="P67" s="16">
        <f>IF(A67&lt;(Støtteark!$H$4-5),0,B67)</f>
        <v>0</v>
      </c>
    </row>
    <row r="68" spans="1:16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44"/>
      <c r="L68" s="16">
        <f t="shared" si="1"/>
        <v>0</v>
      </c>
      <c r="M68" s="16">
        <f t="shared" si="2"/>
        <v>0</v>
      </c>
      <c r="N68" s="16">
        <f t="shared" si="3"/>
        <v>0</v>
      </c>
      <c r="O68" s="16">
        <f>IF(A68&lt;(Støtteark!$H$4-5),0,(IF(H68="Utførelse",(L68+M68),IF(H68="Fagkontroll",(N68),0))))</f>
        <v>0</v>
      </c>
      <c r="P68" s="16">
        <f>IF(A68&lt;(Støtteark!$H$4-5),0,B68)</f>
        <v>0</v>
      </c>
    </row>
    <row r="69" spans="1:16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44"/>
      <c r="L69" s="16">
        <f t="shared" si="1"/>
        <v>0</v>
      </c>
      <c r="M69" s="16">
        <f t="shared" si="2"/>
        <v>0</v>
      </c>
      <c r="N69" s="16">
        <f t="shared" si="3"/>
        <v>0</v>
      </c>
      <c r="O69" s="16">
        <f>IF(A69&lt;(Støtteark!$H$4-5),0,(IF(H69="Utførelse",(L69+M69),IF(H69="Fagkontroll",(N69),0))))</f>
        <v>0</v>
      </c>
      <c r="P69" s="16">
        <f>IF(A69&lt;(Støtteark!$H$4-5),0,B69)</f>
        <v>0</v>
      </c>
    </row>
    <row r="70" spans="1:16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44"/>
      <c r="L70" s="16">
        <f t="shared" si="1"/>
        <v>0</v>
      </c>
      <c r="M70" s="16">
        <f t="shared" si="2"/>
        <v>0</v>
      </c>
      <c r="N70" s="16">
        <f t="shared" si="3"/>
        <v>0</v>
      </c>
      <c r="O70" s="16">
        <f>IF(A70&lt;(Støtteark!$H$4-5),0,(IF(H70="Utførelse",(L70+M70),IF(H70="Fagkontroll",(N70),0))))</f>
        <v>0</v>
      </c>
      <c r="P70" s="16">
        <f>IF(A70&lt;(Støtteark!$H$4-5),0,B70)</f>
        <v>0</v>
      </c>
    </row>
    <row r="71" spans="1:16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44"/>
      <c r="L71" s="16">
        <f t="shared" si="1"/>
        <v>0</v>
      </c>
      <c r="M71" s="16">
        <f t="shared" si="2"/>
        <v>0</v>
      </c>
      <c r="N71" s="16">
        <f t="shared" si="3"/>
        <v>0</v>
      </c>
      <c r="O71" s="16">
        <f>IF(A71&lt;(Støtteark!$H$4-5),0,(IF(H71="Utførelse",(L71+M71),IF(H71="Fagkontroll",(N71),0))))</f>
        <v>0</v>
      </c>
      <c r="P71" s="16">
        <f>IF(A71&lt;(Støtteark!$H$4-5),0,B71)</f>
        <v>0</v>
      </c>
    </row>
    <row r="72" spans="1:16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44"/>
      <c r="L72" s="16">
        <f t="shared" si="1"/>
        <v>0</v>
      </c>
      <c r="M72" s="16">
        <f t="shared" si="2"/>
        <v>0</v>
      </c>
      <c r="N72" s="16">
        <f t="shared" si="3"/>
        <v>0</v>
      </c>
      <c r="O72" s="16">
        <f>IF(A72&lt;(Støtteark!$H$4-5),0,(IF(H72="Utførelse",(L72+M72),IF(H72="Fagkontroll",(N72),0))))</f>
        <v>0</v>
      </c>
      <c r="P72" s="16">
        <f>IF(A72&lt;(Støtteark!$H$4-5),0,B72)</f>
        <v>0</v>
      </c>
    </row>
    <row r="73" spans="1:16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44"/>
      <c r="L73" s="16">
        <f t="shared" si="1"/>
        <v>0</v>
      </c>
      <c r="M73" s="16">
        <f t="shared" si="2"/>
        <v>0</v>
      </c>
      <c r="N73" s="16">
        <f t="shared" si="3"/>
        <v>0</v>
      </c>
      <c r="O73" s="16">
        <f>IF(A73&lt;(Støtteark!$H$4-5),0,(IF(H73="Utførelse",(L73+M73),IF(H73="Fagkontroll",(N73),0))))</f>
        <v>0</v>
      </c>
      <c r="P73" s="16">
        <f>IF(A73&lt;(Støtteark!$H$4-5),0,B73)</f>
        <v>0</v>
      </c>
    </row>
    <row r="74" spans="1:16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44"/>
      <c r="L74" s="16">
        <f t="shared" si="1"/>
        <v>0</v>
      </c>
      <c r="M74" s="16">
        <f t="shared" si="2"/>
        <v>0</v>
      </c>
      <c r="N74" s="16">
        <f t="shared" si="3"/>
        <v>0</v>
      </c>
      <c r="O74" s="16">
        <f>IF(A74&lt;(Støtteark!$H$4-5),0,(IF(H74="Utførelse",(L74+M74),IF(H74="Fagkontroll",(N74),0))))</f>
        <v>0</v>
      </c>
      <c r="P74" s="16">
        <f>IF(A74&lt;(Støtteark!$H$4-5),0,B74)</f>
        <v>0</v>
      </c>
    </row>
    <row r="75" spans="1:16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44"/>
      <c r="L75" s="16">
        <f t="shared" si="1"/>
        <v>0</v>
      </c>
      <c r="M75" s="16">
        <f t="shared" si="2"/>
        <v>0</v>
      </c>
      <c r="N75" s="16">
        <f t="shared" si="3"/>
        <v>0</v>
      </c>
      <c r="O75" s="16">
        <f>IF(A75&lt;(Støtteark!$H$4-5),0,(IF(H75="Utførelse",(L75+M75),IF(H75="Fagkontroll",(N75),0))))</f>
        <v>0</v>
      </c>
      <c r="P75" s="16">
        <f>IF(A75&lt;(Støtteark!$H$4-5),0,B75)</f>
        <v>0</v>
      </c>
    </row>
    <row r="76" spans="1:16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44"/>
      <c r="L76" s="16">
        <f t="shared" si="1"/>
        <v>0</v>
      </c>
      <c r="M76" s="16">
        <f t="shared" si="2"/>
        <v>0</v>
      </c>
      <c r="N76" s="16">
        <f t="shared" si="3"/>
        <v>0</v>
      </c>
      <c r="O76" s="16">
        <f>IF(A76&lt;(Støtteark!$H$4-5),0,(IF(H76="Utførelse",(L76+M76),IF(H76="Fagkontroll",(N76),0))))</f>
        <v>0</v>
      </c>
      <c r="P76" s="16">
        <f>IF(A76&lt;(Støtteark!$H$4-5),0,B76)</f>
        <v>0</v>
      </c>
    </row>
    <row r="77" spans="1:16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44"/>
      <c r="L77" s="16">
        <f t="shared" si="1"/>
        <v>0</v>
      </c>
      <c r="M77" s="16">
        <f t="shared" si="2"/>
        <v>0</v>
      </c>
      <c r="N77" s="16">
        <f t="shared" si="3"/>
        <v>0</v>
      </c>
      <c r="O77" s="16">
        <f>IF(A77&lt;(Støtteark!$H$4-5),0,(IF(H77="Utførelse",(L77+M77),IF(H77="Fagkontroll",(N77),0))))</f>
        <v>0</v>
      </c>
      <c r="P77" s="16">
        <f>IF(A77&lt;(Støtteark!$H$4-5),0,B77)</f>
        <v>0</v>
      </c>
    </row>
    <row r="78" spans="1:16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44"/>
      <c r="L78" s="16">
        <f t="shared" ref="L78:L141" si="4">IF(H78="Utførelse",IF(G78="Tekniske planer",B78,0),0)</f>
        <v>0</v>
      </c>
      <c r="M78" s="16">
        <f t="shared" ref="M78:M141" si="5">IF(H78="Utførelse",IF(G78="Revurdering",B78,0),0)</f>
        <v>0</v>
      </c>
      <c r="N78" s="16">
        <f t="shared" ref="N78:N141" si="6">IF(L78+M78&gt;0,0,B78)</f>
        <v>0</v>
      </c>
      <c r="O78" s="16">
        <f>IF(A78&lt;(Støtteark!$H$4-5),0,(IF(H78="Utførelse",(L78+M78),IF(H78="Fagkontroll",(N78),0))))</f>
        <v>0</v>
      </c>
      <c r="P78" s="16">
        <f>IF(A78&lt;(Støtteark!$H$4-5),0,B78)</f>
        <v>0</v>
      </c>
    </row>
    <row r="79" spans="1:16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44"/>
      <c r="L79" s="16">
        <f t="shared" si="4"/>
        <v>0</v>
      </c>
      <c r="M79" s="16">
        <f t="shared" si="5"/>
        <v>0</v>
      </c>
      <c r="N79" s="16">
        <f t="shared" si="6"/>
        <v>0</v>
      </c>
      <c r="O79" s="16">
        <f>IF(A79&lt;(Støtteark!$H$4-5),0,(IF(H79="Utførelse",(L79+M79),IF(H79="Fagkontroll",(N79),0))))</f>
        <v>0</v>
      </c>
      <c r="P79" s="16">
        <f>IF(A79&lt;(Støtteark!$H$4-5),0,B79)</f>
        <v>0</v>
      </c>
    </row>
    <row r="80" spans="1:16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44"/>
      <c r="L80" s="16">
        <f t="shared" si="4"/>
        <v>0</v>
      </c>
      <c r="M80" s="16">
        <f t="shared" si="5"/>
        <v>0</v>
      </c>
      <c r="N80" s="16">
        <f t="shared" si="6"/>
        <v>0</v>
      </c>
      <c r="O80" s="16">
        <f>IF(A80&lt;(Støtteark!$H$4-5),0,(IF(H80="Utførelse",(L80+M80),IF(H80="Fagkontroll",(N80),0))))</f>
        <v>0</v>
      </c>
      <c r="P80" s="16">
        <f>IF(A80&lt;(Støtteark!$H$4-5),0,B80)</f>
        <v>0</v>
      </c>
    </row>
    <row r="81" spans="1:16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44"/>
      <c r="L81" s="16">
        <f t="shared" si="4"/>
        <v>0</v>
      </c>
      <c r="M81" s="16">
        <f t="shared" si="5"/>
        <v>0</v>
      </c>
      <c r="N81" s="16">
        <f t="shared" si="6"/>
        <v>0</v>
      </c>
      <c r="O81" s="16">
        <f>IF(A81&lt;(Støtteark!$H$4-5),0,(IF(H81="Utførelse",(L81+M81),IF(H81="Fagkontroll",(N81),0))))</f>
        <v>0</v>
      </c>
      <c r="P81" s="16">
        <f>IF(A81&lt;(Støtteark!$H$4-5),0,B81)</f>
        <v>0</v>
      </c>
    </row>
    <row r="82" spans="1:16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44"/>
      <c r="L82" s="16">
        <f t="shared" si="4"/>
        <v>0</v>
      </c>
      <c r="M82" s="16">
        <f t="shared" si="5"/>
        <v>0</v>
      </c>
      <c r="N82" s="16">
        <f t="shared" si="6"/>
        <v>0</v>
      </c>
      <c r="O82" s="16">
        <f>IF(A82&lt;(Støtteark!$H$4-5),0,(IF(H82="Utførelse",(L82+M82),IF(H82="Fagkontroll",(N82),0))))</f>
        <v>0</v>
      </c>
      <c r="P82" s="16">
        <f>IF(A82&lt;(Støtteark!$H$4-5),0,B82)</f>
        <v>0</v>
      </c>
    </row>
    <row r="83" spans="1:16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44"/>
      <c r="L83" s="16">
        <f t="shared" si="4"/>
        <v>0</v>
      </c>
      <c r="M83" s="16">
        <f t="shared" si="5"/>
        <v>0</v>
      </c>
      <c r="N83" s="16">
        <f t="shared" si="6"/>
        <v>0</v>
      </c>
      <c r="O83" s="16">
        <f>IF(A83&lt;(Støtteark!$H$4-5),0,(IF(H83="Utførelse",(L83+M83),IF(H83="Fagkontroll",(N83),0))))</f>
        <v>0</v>
      </c>
      <c r="P83" s="16">
        <f>IF(A83&lt;(Støtteark!$H$4-5),0,B83)</f>
        <v>0</v>
      </c>
    </row>
    <row r="84" spans="1:16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44"/>
      <c r="L84" s="16">
        <f t="shared" si="4"/>
        <v>0</v>
      </c>
      <c r="M84" s="16">
        <f t="shared" si="5"/>
        <v>0</v>
      </c>
      <c r="N84" s="16">
        <f t="shared" si="6"/>
        <v>0</v>
      </c>
      <c r="O84" s="16">
        <f>IF(A84&lt;(Støtteark!$H$4-5),0,(IF(H84="Utførelse",(L84+M84),IF(H84="Fagkontroll",(N84),0))))</f>
        <v>0</v>
      </c>
      <c r="P84" s="16">
        <f>IF(A84&lt;(Støtteark!$H$4-5),0,B84)</f>
        <v>0</v>
      </c>
    </row>
    <row r="85" spans="1:16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44"/>
      <c r="L85" s="16">
        <f t="shared" si="4"/>
        <v>0</v>
      </c>
      <c r="M85" s="16">
        <f t="shared" si="5"/>
        <v>0</v>
      </c>
      <c r="N85" s="16">
        <f t="shared" si="6"/>
        <v>0</v>
      </c>
      <c r="O85" s="16">
        <f>IF(A85&lt;(Støtteark!$H$4-5),0,(IF(H85="Utførelse",(L85+M85),IF(H85="Fagkontroll",(N85),0))))</f>
        <v>0</v>
      </c>
      <c r="P85" s="16">
        <f>IF(A85&lt;(Støtteark!$H$4-5),0,B85)</f>
        <v>0</v>
      </c>
    </row>
    <row r="86" spans="1:16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44"/>
      <c r="L86" s="16">
        <f t="shared" si="4"/>
        <v>0</v>
      </c>
      <c r="M86" s="16">
        <f t="shared" si="5"/>
        <v>0</v>
      </c>
      <c r="N86" s="16">
        <f t="shared" si="6"/>
        <v>0</v>
      </c>
      <c r="O86" s="16">
        <f>IF(A86&lt;(Støtteark!$H$4-5),0,(IF(H86="Utførelse",(L86+M86),IF(H86="Fagkontroll",(N86),0))))</f>
        <v>0</v>
      </c>
      <c r="P86" s="16">
        <f>IF(A86&lt;(Støtteark!$H$4-5),0,B86)</f>
        <v>0</v>
      </c>
    </row>
    <row r="87" spans="1:16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44"/>
      <c r="L87" s="16">
        <f t="shared" si="4"/>
        <v>0</v>
      </c>
      <c r="M87" s="16">
        <f t="shared" si="5"/>
        <v>0</v>
      </c>
      <c r="N87" s="16">
        <f t="shared" si="6"/>
        <v>0</v>
      </c>
      <c r="O87" s="16">
        <f>IF(A87&lt;(Støtteark!$H$4-5),0,(IF(H87="Utførelse",(L87+M87),IF(H87="Fagkontroll",(N87),0))))</f>
        <v>0</v>
      </c>
      <c r="P87" s="16">
        <f>IF(A87&lt;(Støtteark!$H$4-5),0,B87)</f>
        <v>0</v>
      </c>
    </row>
    <row r="88" spans="1:16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44"/>
      <c r="L88" s="16">
        <f t="shared" si="4"/>
        <v>0</v>
      </c>
      <c r="M88" s="16">
        <f t="shared" si="5"/>
        <v>0</v>
      </c>
      <c r="N88" s="16">
        <f t="shared" si="6"/>
        <v>0</v>
      </c>
      <c r="O88" s="16">
        <f>IF(A88&lt;(Støtteark!$H$4-5),0,(IF(H88="Utførelse",(L88+M88),IF(H88="Fagkontroll",(N88),0))))</f>
        <v>0</v>
      </c>
      <c r="P88" s="16">
        <f>IF(A88&lt;(Støtteark!$H$4-5),0,B88)</f>
        <v>0</v>
      </c>
    </row>
    <row r="89" spans="1:16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44"/>
      <c r="L89" s="16">
        <f t="shared" si="4"/>
        <v>0</v>
      </c>
      <c r="M89" s="16">
        <f t="shared" si="5"/>
        <v>0</v>
      </c>
      <c r="N89" s="16">
        <f t="shared" si="6"/>
        <v>0</v>
      </c>
      <c r="O89" s="16">
        <f>IF(A89&lt;(Støtteark!$H$4-5),0,(IF(H89="Utførelse",(L89+M89),IF(H89="Fagkontroll",(N89),0))))</f>
        <v>0</v>
      </c>
      <c r="P89" s="16">
        <f>IF(A89&lt;(Støtteark!$H$4-5),0,B89)</f>
        <v>0</v>
      </c>
    </row>
    <row r="90" spans="1:16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44"/>
      <c r="L90" s="16">
        <f t="shared" si="4"/>
        <v>0</v>
      </c>
      <c r="M90" s="16">
        <f t="shared" si="5"/>
        <v>0</v>
      </c>
      <c r="N90" s="16">
        <f t="shared" si="6"/>
        <v>0</v>
      </c>
      <c r="O90" s="16">
        <f>IF(A90&lt;(Støtteark!$H$4-5),0,(IF(H90="Utførelse",(L90+M90),IF(H90="Fagkontroll",(N90),0))))</f>
        <v>0</v>
      </c>
      <c r="P90" s="16">
        <f>IF(A90&lt;(Støtteark!$H$4-5),0,B90)</f>
        <v>0</v>
      </c>
    </row>
    <row r="91" spans="1:16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44"/>
      <c r="L91" s="16">
        <f t="shared" si="4"/>
        <v>0</v>
      </c>
      <c r="M91" s="16">
        <f t="shared" si="5"/>
        <v>0</v>
      </c>
      <c r="N91" s="16">
        <f t="shared" si="6"/>
        <v>0</v>
      </c>
      <c r="O91" s="16">
        <f>IF(A91&lt;(Støtteark!$H$4-5),0,(IF(H91="Utførelse",(L91+M91),IF(H91="Fagkontroll",(N91),0))))</f>
        <v>0</v>
      </c>
      <c r="P91" s="16">
        <f>IF(A91&lt;(Støtteark!$H$4-5),0,B91)</f>
        <v>0</v>
      </c>
    </row>
    <row r="92" spans="1:16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44"/>
      <c r="L92" s="16">
        <f t="shared" si="4"/>
        <v>0</v>
      </c>
      <c r="M92" s="16">
        <f t="shared" si="5"/>
        <v>0</v>
      </c>
      <c r="N92" s="16">
        <f t="shared" si="6"/>
        <v>0</v>
      </c>
      <c r="O92" s="16">
        <f>IF(A92&lt;(Støtteark!$H$4-5),0,(IF(H92="Utførelse",(L92+M92),IF(H92="Fagkontroll",(N92),0))))</f>
        <v>0</v>
      </c>
      <c r="P92" s="16">
        <f>IF(A92&lt;(Støtteark!$H$4-5),0,B92)</f>
        <v>0</v>
      </c>
    </row>
    <row r="93" spans="1:16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44"/>
      <c r="L93" s="16">
        <f t="shared" si="4"/>
        <v>0</v>
      </c>
      <c r="M93" s="16">
        <f t="shared" si="5"/>
        <v>0</v>
      </c>
      <c r="N93" s="16">
        <f t="shared" si="6"/>
        <v>0</v>
      </c>
      <c r="O93" s="16">
        <f>IF(A93&lt;(Støtteark!$H$4-5),0,(IF(H93="Utførelse",(L93+M93),IF(H93="Fagkontroll",(N93),0))))</f>
        <v>0</v>
      </c>
      <c r="P93" s="16">
        <f>IF(A93&lt;(Støtteark!$H$4-5),0,B93)</f>
        <v>0</v>
      </c>
    </row>
    <row r="94" spans="1:16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44"/>
      <c r="L94" s="16">
        <f t="shared" si="4"/>
        <v>0</v>
      </c>
      <c r="M94" s="16">
        <f t="shared" si="5"/>
        <v>0</v>
      </c>
      <c r="N94" s="16">
        <f t="shared" si="6"/>
        <v>0</v>
      </c>
      <c r="O94" s="16">
        <f>IF(A94&lt;(Støtteark!$H$4-5),0,(IF(H94="Utførelse",(L94+M94),IF(H94="Fagkontroll",(N94),0))))</f>
        <v>0</v>
      </c>
      <c r="P94" s="16">
        <f>IF(A94&lt;(Støtteark!$H$4-5),0,B94)</f>
        <v>0</v>
      </c>
    </row>
    <row r="95" spans="1:16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44"/>
      <c r="L95" s="16">
        <f t="shared" si="4"/>
        <v>0</v>
      </c>
      <c r="M95" s="16">
        <f t="shared" si="5"/>
        <v>0</v>
      </c>
      <c r="N95" s="16">
        <f t="shared" si="6"/>
        <v>0</v>
      </c>
      <c r="O95" s="16">
        <f>IF(A95&lt;(Støtteark!$H$4-5),0,(IF(H95="Utførelse",(L95+M95),IF(H95="Fagkontroll",(N95),0))))</f>
        <v>0</v>
      </c>
      <c r="P95" s="16">
        <f>IF(A95&lt;(Støtteark!$H$4-5),0,B95)</f>
        <v>0</v>
      </c>
    </row>
    <row r="96" spans="1:16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44"/>
      <c r="L96" s="16">
        <f t="shared" si="4"/>
        <v>0</v>
      </c>
      <c r="M96" s="16">
        <f t="shared" si="5"/>
        <v>0</v>
      </c>
      <c r="N96" s="16">
        <f t="shared" si="6"/>
        <v>0</v>
      </c>
      <c r="O96" s="16">
        <f>IF(A96&lt;(Støtteark!$H$4-5),0,(IF(H96="Utførelse",(L96+M96),IF(H96="Fagkontroll",(N96),0))))</f>
        <v>0</v>
      </c>
      <c r="P96" s="16">
        <f>IF(A96&lt;(Støtteark!$H$4-5),0,B96)</f>
        <v>0</v>
      </c>
    </row>
    <row r="97" spans="1:16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44"/>
      <c r="L97" s="16">
        <f t="shared" si="4"/>
        <v>0</v>
      </c>
      <c r="M97" s="16">
        <f t="shared" si="5"/>
        <v>0</v>
      </c>
      <c r="N97" s="16">
        <f t="shared" si="6"/>
        <v>0</v>
      </c>
      <c r="O97" s="16">
        <f>IF(A97&lt;(Støtteark!$H$4-5),0,(IF(H97="Utførelse",(L97+M97),IF(H97="Fagkontroll",(N97),0))))</f>
        <v>0</v>
      </c>
      <c r="P97" s="16">
        <f>IF(A97&lt;(Støtteark!$H$4-5),0,B97)</f>
        <v>0</v>
      </c>
    </row>
    <row r="98" spans="1:16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44"/>
      <c r="L98" s="16">
        <f t="shared" si="4"/>
        <v>0</v>
      </c>
      <c r="M98" s="16">
        <f t="shared" si="5"/>
        <v>0</v>
      </c>
      <c r="N98" s="16">
        <f t="shared" si="6"/>
        <v>0</v>
      </c>
      <c r="O98" s="16">
        <f>IF(A98&lt;(Støtteark!$H$4-5),0,(IF(H98="Utførelse",(L98+M98),IF(H98="Fagkontroll",(N98),0))))</f>
        <v>0</v>
      </c>
      <c r="P98" s="16">
        <f>IF(A98&lt;(Støtteark!$H$4-5),0,B98)</f>
        <v>0</v>
      </c>
    </row>
    <row r="99" spans="1:16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44"/>
      <c r="L99" s="16">
        <f t="shared" si="4"/>
        <v>0</v>
      </c>
      <c r="M99" s="16">
        <f t="shared" si="5"/>
        <v>0</v>
      </c>
      <c r="N99" s="16">
        <f t="shared" si="6"/>
        <v>0</v>
      </c>
      <c r="O99" s="16">
        <f>IF(A99&lt;(Støtteark!$H$4-5),0,(IF(H99="Utførelse",(L99+M99),IF(H99="Fagkontroll",(N99),0))))</f>
        <v>0</v>
      </c>
      <c r="P99" s="16">
        <f>IF(A99&lt;(Støtteark!$H$4-5),0,B99)</f>
        <v>0</v>
      </c>
    </row>
    <row r="100" spans="1:16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44"/>
      <c r="L100" s="16">
        <f t="shared" si="4"/>
        <v>0</v>
      </c>
      <c r="M100" s="16">
        <f t="shared" si="5"/>
        <v>0</v>
      </c>
      <c r="N100" s="16">
        <f t="shared" si="6"/>
        <v>0</v>
      </c>
      <c r="O100" s="16">
        <f>IF(A100&lt;(Støtteark!$H$4-5),0,(IF(H100="Utførelse",(L100+M100),IF(H100="Fagkontroll",(N100),0))))</f>
        <v>0</v>
      </c>
      <c r="P100" s="16">
        <f>IF(A100&lt;(Støtteark!$H$4-5),0,B100)</f>
        <v>0</v>
      </c>
    </row>
    <row r="101" spans="1:16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44"/>
      <c r="L101" s="16">
        <f t="shared" si="4"/>
        <v>0</v>
      </c>
      <c r="M101" s="16">
        <f t="shared" si="5"/>
        <v>0</v>
      </c>
      <c r="N101" s="16">
        <f t="shared" si="6"/>
        <v>0</v>
      </c>
      <c r="O101" s="16">
        <f>IF(A101&lt;(Støtteark!$H$4-5),0,(IF(H101="Utførelse",(L101+M101),IF(H101="Fagkontroll",(N101),0))))</f>
        <v>0</v>
      </c>
      <c r="P101" s="16">
        <f>IF(A101&lt;(Støtteark!$H$4-5),0,B101)</f>
        <v>0</v>
      </c>
    </row>
    <row r="102" spans="1:16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44"/>
      <c r="L102" s="16">
        <f t="shared" si="4"/>
        <v>0</v>
      </c>
      <c r="M102" s="16">
        <f t="shared" si="5"/>
        <v>0</v>
      </c>
      <c r="N102" s="16">
        <f t="shared" si="6"/>
        <v>0</v>
      </c>
      <c r="O102" s="16">
        <f>IF(A102&lt;(Støtteark!$H$4-5),0,(IF(H102="Utførelse",(L102+M102),IF(H102="Fagkontroll",(N102),0))))</f>
        <v>0</v>
      </c>
      <c r="P102" s="16">
        <f>IF(A102&lt;(Støtteark!$H$4-5),0,B102)</f>
        <v>0</v>
      </c>
    </row>
    <row r="103" spans="1:16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44"/>
      <c r="L103" s="16">
        <f t="shared" si="4"/>
        <v>0</v>
      </c>
      <c r="M103" s="16">
        <f t="shared" si="5"/>
        <v>0</v>
      </c>
      <c r="N103" s="16">
        <f t="shared" si="6"/>
        <v>0</v>
      </c>
      <c r="O103" s="16">
        <f>IF(A103&lt;(Støtteark!$H$4-5),0,(IF(H103="Utførelse",(L103+M103),IF(H103="Fagkontroll",(N103),0))))</f>
        <v>0</v>
      </c>
      <c r="P103" s="16">
        <f>IF(A103&lt;(Støtteark!$H$4-5),0,B103)</f>
        <v>0</v>
      </c>
    </row>
    <row r="104" spans="1:16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44"/>
      <c r="L104" s="16">
        <f t="shared" si="4"/>
        <v>0</v>
      </c>
      <c r="M104" s="16">
        <f t="shared" si="5"/>
        <v>0</v>
      </c>
      <c r="N104" s="16">
        <f t="shared" si="6"/>
        <v>0</v>
      </c>
      <c r="O104" s="16">
        <f>IF(A104&lt;(Støtteark!$H$4-5),0,(IF(H104="Utførelse",(L104+M104),IF(H104="Fagkontroll",(N104),0))))</f>
        <v>0</v>
      </c>
      <c r="P104" s="16">
        <f>IF(A104&lt;(Støtteark!$H$4-5),0,B104)</f>
        <v>0</v>
      </c>
    </row>
    <row r="105" spans="1:16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44"/>
      <c r="L105" s="16">
        <f t="shared" si="4"/>
        <v>0</v>
      </c>
      <c r="M105" s="16">
        <f t="shared" si="5"/>
        <v>0</v>
      </c>
      <c r="N105" s="16">
        <f t="shared" si="6"/>
        <v>0</v>
      </c>
      <c r="O105" s="16">
        <f>IF(A105&lt;(Støtteark!$H$4-5),0,(IF(H105="Utførelse",(L105+M105),IF(H105="Fagkontroll",(N105),0))))</f>
        <v>0</v>
      </c>
      <c r="P105" s="16">
        <f>IF(A105&lt;(Støtteark!$H$4-5),0,B105)</f>
        <v>0</v>
      </c>
    </row>
    <row r="106" spans="1:16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44"/>
      <c r="L106" s="16">
        <f t="shared" si="4"/>
        <v>0</v>
      </c>
      <c r="M106" s="16">
        <f t="shared" si="5"/>
        <v>0</v>
      </c>
      <c r="N106" s="16">
        <f t="shared" si="6"/>
        <v>0</v>
      </c>
      <c r="O106" s="16">
        <f>IF(A106&lt;(Støtteark!$H$4-5),0,(IF(H106="Utførelse",(L106+M106),IF(H106="Fagkontroll",(N106),0))))</f>
        <v>0</v>
      </c>
      <c r="P106" s="16">
        <f>IF(A106&lt;(Støtteark!$H$4-5),0,B106)</f>
        <v>0</v>
      </c>
    </row>
    <row r="107" spans="1:16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44"/>
      <c r="L107" s="16">
        <f t="shared" si="4"/>
        <v>0</v>
      </c>
      <c r="M107" s="16">
        <f t="shared" si="5"/>
        <v>0</v>
      </c>
      <c r="N107" s="16">
        <f t="shared" si="6"/>
        <v>0</v>
      </c>
      <c r="O107" s="16">
        <f>IF(A107&lt;(Støtteark!$H$4-5),0,(IF(H107="Utførelse",(L107+M107),IF(H107="Fagkontroll",(N107),0))))</f>
        <v>0</v>
      </c>
      <c r="P107" s="16">
        <f>IF(A107&lt;(Støtteark!$H$4-5),0,B107)</f>
        <v>0</v>
      </c>
    </row>
    <row r="108" spans="1:16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44"/>
      <c r="L108" s="16">
        <f t="shared" si="4"/>
        <v>0</v>
      </c>
      <c r="M108" s="16">
        <f t="shared" si="5"/>
        <v>0</v>
      </c>
      <c r="N108" s="16">
        <f t="shared" si="6"/>
        <v>0</v>
      </c>
      <c r="O108" s="16">
        <f>IF(A108&lt;(Støtteark!$H$4-5),0,(IF(H108="Utførelse",(L108+M108),IF(H108="Fagkontroll",(N108),0))))</f>
        <v>0</v>
      </c>
      <c r="P108" s="16">
        <f>IF(A108&lt;(Støtteark!$H$4-5),0,B108)</f>
        <v>0</v>
      </c>
    </row>
    <row r="109" spans="1:16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44"/>
      <c r="L109" s="16">
        <f t="shared" si="4"/>
        <v>0</v>
      </c>
      <c r="M109" s="16">
        <f t="shared" si="5"/>
        <v>0</v>
      </c>
      <c r="N109" s="16">
        <f t="shared" si="6"/>
        <v>0</v>
      </c>
      <c r="O109" s="16">
        <f>IF(A109&lt;(Støtteark!$H$4-5),0,(IF(H109="Utførelse",(L109+M109),IF(H109="Fagkontroll",(N109),0))))</f>
        <v>0</v>
      </c>
      <c r="P109" s="16">
        <f>IF(A109&lt;(Støtteark!$H$4-5),0,B109)</f>
        <v>0</v>
      </c>
    </row>
    <row r="110" spans="1:16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44"/>
      <c r="L110" s="16">
        <f t="shared" si="4"/>
        <v>0</v>
      </c>
      <c r="M110" s="16">
        <f t="shared" si="5"/>
        <v>0</v>
      </c>
      <c r="N110" s="16">
        <f t="shared" si="6"/>
        <v>0</v>
      </c>
      <c r="O110" s="16">
        <f>IF(A110&lt;(Støtteark!$H$4-5),0,(IF(H110="Utførelse",(L110+M110),IF(H110="Fagkontroll",(N110),0))))</f>
        <v>0</v>
      </c>
      <c r="P110" s="16">
        <f>IF(A110&lt;(Støtteark!$H$4-5),0,B110)</f>
        <v>0</v>
      </c>
    </row>
    <row r="111" spans="1:16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44"/>
      <c r="L111" s="16">
        <f t="shared" si="4"/>
        <v>0</v>
      </c>
      <c r="M111" s="16">
        <f t="shared" si="5"/>
        <v>0</v>
      </c>
      <c r="N111" s="16">
        <f t="shared" si="6"/>
        <v>0</v>
      </c>
      <c r="O111" s="16">
        <f>IF(A111&lt;(Støtteark!$H$4-5),0,(IF(H111="Utførelse",(L111+M111),IF(H111="Fagkontroll",(N111),0))))</f>
        <v>0</v>
      </c>
      <c r="P111" s="16">
        <f>IF(A111&lt;(Støtteark!$H$4-5),0,B111)</f>
        <v>0</v>
      </c>
    </row>
    <row r="112" spans="1:16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44"/>
      <c r="L112" s="16">
        <f t="shared" si="4"/>
        <v>0</v>
      </c>
      <c r="M112" s="16">
        <f t="shared" si="5"/>
        <v>0</v>
      </c>
      <c r="N112" s="16">
        <f t="shared" si="6"/>
        <v>0</v>
      </c>
      <c r="O112" s="16">
        <f>IF(A112&lt;(Støtteark!$H$4-5),0,(IF(H112="Utførelse",(L112+M112),IF(H112="Fagkontroll",(N112),0))))</f>
        <v>0</v>
      </c>
      <c r="P112" s="16">
        <f>IF(A112&lt;(Støtteark!$H$4-5),0,B112)</f>
        <v>0</v>
      </c>
    </row>
    <row r="113" spans="1:16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44"/>
      <c r="L113" s="16">
        <f t="shared" si="4"/>
        <v>0</v>
      </c>
      <c r="M113" s="16">
        <f t="shared" si="5"/>
        <v>0</v>
      </c>
      <c r="N113" s="16">
        <f t="shared" si="6"/>
        <v>0</v>
      </c>
      <c r="O113" s="16">
        <f>IF(A113&lt;(Støtteark!$H$4-5),0,(IF(H113="Utførelse",(L113+M113),IF(H113="Fagkontroll",(N113),0))))</f>
        <v>0</v>
      </c>
      <c r="P113" s="16">
        <f>IF(A113&lt;(Støtteark!$H$4-5),0,B113)</f>
        <v>0</v>
      </c>
    </row>
    <row r="114" spans="1:16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44"/>
      <c r="L114" s="16">
        <f t="shared" si="4"/>
        <v>0</v>
      </c>
      <c r="M114" s="16">
        <f t="shared" si="5"/>
        <v>0</v>
      </c>
      <c r="N114" s="16">
        <f t="shared" si="6"/>
        <v>0</v>
      </c>
      <c r="O114" s="16">
        <f>IF(A114&lt;(Støtteark!$H$4-5),0,(IF(H114="Utførelse",(L114+M114),IF(H114="Fagkontroll",(N114),0))))</f>
        <v>0</v>
      </c>
      <c r="P114" s="16">
        <f>IF(A114&lt;(Støtteark!$H$4-5),0,B114)</f>
        <v>0</v>
      </c>
    </row>
    <row r="115" spans="1:16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44"/>
      <c r="L115" s="16">
        <f t="shared" si="4"/>
        <v>0</v>
      </c>
      <c r="M115" s="16">
        <f t="shared" si="5"/>
        <v>0</v>
      </c>
      <c r="N115" s="16">
        <f t="shared" si="6"/>
        <v>0</v>
      </c>
      <c r="O115" s="16">
        <f>IF(A115&lt;(Støtteark!$H$4-5),0,(IF(H115="Utførelse",(L115+M115),IF(H115="Fagkontroll",(N115),0))))</f>
        <v>0</v>
      </c>
      <c r="P115" s="16">
        <f>IF(A115&lt;(Støtteark!$H$4-5),0,B115)</f>
        <v>0</v>
      </c>
    </row>
    <row r="116" spans="1:16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44"/>
      <c r="L116" s="16">
        <f t="shared" si="4"/>
        <v>0</v>
      </c>
      <c r="M116" s="16">
        <f t="shared" si="5"/>
        <v>0</v>
      </c>
      <c r="N116" s="16">
        <f t="shared" si="6"/>
        <v>0</v>
      </c>
      <c r="O116" s="16">
        <f>IF(A116&lt;(Støtteark!$H$4-5),0,(IF(H116="Utførelse",(L116+M116),IF(H116="Fagkontroll",(N116),0))))</f>
        <v>0</v>
      </c>
      <c r="P116" s="16">
        <f>IF(A116&lt;(Støtteark!$H$4-5),0,B116)</f>
        <v>0</v>
      </c>
    </row>
    <row r="117" spans="1:16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44"/>
      <c r="L117" s="16">
        <f t="shared" si="4"/>
        <v>0</v>
      </c>
      <c r="M117" s="16">
        <f t="shared" si="5"/>
        <v>0</v>
      </c>
      <c r="N117" s="16">
        <f t="shared" si="6"/>
        <v>0</v>
      </c>
      <c r="O117" s="16">
        <f>IF(A117&lt;(Støtteark!$H$4-5),0,(IF(H117="Utførelse",(L117+M117),IF(H117="Fagkontroll",(N117),0))))</f>
        <v>0</v>
      </c>
      <c r="P117" s="16">
        <f>IF(A117&lt;(Støtteark!$H$4-5),0,B117)</f>
        <v>0</v>
      </c>
    </row>
    <row r="118" spans="1:16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44"/>
      <c r="L118" s="16">
        <f t="shared" si="4"/>
        <v>0</v>
      </c>
      <c r="M118" s="16">
        <f t="shared" si="5"/>
        <v>0</v>
      </c>
      <c r="N118" s="16">
        <f t="shared" si="6"/>
        <v>0</v>
      </c>
      <c r="O118" s="16">
        <f>IF(A118&lt;(Støtteark!$H$4-5),0,(IF(H118="Utførelse",(L118+M118),IF(H118="Fagkontroll",(N118),0))))</f>
        <v>0</v>
      </c>
      <c r="P118" s="16">
        <f>IF(A118&lt;(Støtteark!$H$4-5),0,B118)</f>
        <v>0</v>
      </c>
    </row>
    <row r="119" spans="1:16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44"/>
      <c r="L119" s="16">
        <f t="shared" si="4"/>
        <v>0</v>
      </c>
      <c r="M119" s="16">
        <f t="shared" si="5"/>
        <v>0</v>
      </c>
      <c r="N119" s="16">
        <f t="shared" si="6"/>
        <v>0</v>
      </c>
      <c r="O119" s="16">
        <f>IF(A119&lt;(Støtteark!$H$4-5),0,(IF(H119="Utførelse",(L119+M119),IF(H119="Fagkontroll",(N119),0))))</f>
        <v>0</v>
      </c>
      <c r="P119" s="16">
        <f>IF(A119&lt;(Støtteark!$H$4-5),0,B119)</f>
        <v>0</v>
      </c>
    </row>
    <row r="120" spans="1:16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44"/>
      <c r="L120" s="16">
        <f t="shared" si="4"/>
        <v>0</v>
      </c>
      <c r="M120" s="16">
        <f t="shared" si="5"/>
        <v>0</v>
      </c>
      <c r="N120" s="16">
        <f t="shared" si="6"/>
        <v>0</v>
      </c>
      <c r="O120" s="16">
        <f>IF(A120&lt;(Støtteark!$H$4-5),0,(IF(H120="Utførelse",(L120+M120),IF(H120="Fagkontroll",(N120),0))))</f>
        <v>0</v>
      </c>
      <c r="P120" s="16">
        <f>IF(A120&lt;(Støtteark!$H$4-5),0,B120)</f>
        <v>0</v>
      </c>
    </row>
    <row r="121" spans="1:16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44"/>
      <c r="L121" s="16">
        <f t="shared" si="4"/>
        <v>0</v>
      </c>
      <c r="M121" s="16">
        <f t="shared" si="5"/>
        <v>0</v>
      </c>
      <c r="N121" s="16">
        <f t="shared" si="6"/>
        <v>0</v>
      </c>
      <c r="O121" s="16">
        <f>IF(A121&lt;(Støtteark!$H$4-5),0,(IF(H121="Utførelse",(L121+M121),IF(H121="Fagkontroll",(N121),0))))</f>
        <v>0</v>
      </c>
      <c r="P121" s="16">
        <f>IF(A121&lt;(Støtteark!$H$4-5),0,B121)</f>
        <v>0</v>
      </c>
    </row>
    <row r="122" spans="1:16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44"/>
      <c r="L122" s="16">
        <f t="shared" si="4"/>
        <v>0</v>
      </c>
      <c r="M122" s="16">
        <f t="shared" si="5"/>
        <v>0</v>
      </c>
      <c r="N122" s="16">
        <f t="shared" si="6"/>
        <v>0</v>
      </c>
      <c r="O122" s="16">
        <f>IF(A122&lt;(Støtteark!$H$4-5),0,(IF(H122="Utførelse",(L122+M122),IF(H122="Fagkontroll",(N122),0))))</f>
        <v>0</v>
      </c>
      <c r="P122" s="16">
        <f>IF(A122&lt;(Støtteark!$H$4-5),0,B122)</f>
        <v>0</v>
      </c>
    </row>
    <row r="123" spans="1:16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44"/>
      <c r="L123" s="16">
        <f t="shared" si="4"/>
        <v>0</v>
      </c>
      <c r="M123" s="16">
        <f t="shared" si="5"/>
        <v>0</v>
      </c>
      <c r="N123" s="16">
        <f t="shared" si="6"/>
        <v>0</v>
      </c>
      <c r="O123" s="16">
        <f>IF(A123&lt;(Støtteark!$H$4-5),0,(IF(H123="Utførelse",(L123+M123),IF(H123="Fagkontroll",(N123),0))))</f>
        <v>0</v>
      </c>
      <c r="P123" s="16">
        <f>IF(A123&lt;(Støtteark!$H$4-5),0,B123)</f>
        <v>0</v>
      </c>
    </row>
    <row r="124" spans="1:16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44"/>
      <c r="L124" s="16">
        <f t="shared" si="4"/>
        <v>0</v>
      </c>
      <c r="M124" s="16">
        <f t="shared" si="5"/>
        <v>0</v>
      </c>
      <c r="N124" s="16">
        <f t="shared" si="6"/>
        <v>0</v>
      </c>
      <c r="O124" s="16">
        <f>IF(A124&lt;(Støtteark!$H$4-5),0,(IF(H124="Utførelse",(L124+M124),IF(H124="Fagkontroll",(N124),0))))</f>
        <v>0</v>
      </c>
      <c r="P124" s="16">
        <f>IF(A124&lt;(Støtteark!$H$4-5),0,B124)</f>
        <v>0</v>
      </c>
    </row>
    <row r="125" spans="1:16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44"/>
      <c r="L125" s="16">
        <f t="shared" si="4"/>
        <v>0</v>
      </c>
      <c r="M125" s="16">
        <f t="shared" si="5"/>
        <v>0</v>
      </c>
      <c r="N125" s="16">
        <f t="shared" si="6"/>
        <v>0</v>
      </c>
      <c r="O125" s="16">
        <f>IF(A125&lt;(Støtteark!$H$4-5),0,(IF(H125="Utførelse",(L125+M125),IF(H125="Fagkontroll",(N125),0))))</f>
        <v>0</v>
      </c>
      <c r="P125" s="16">
        <f>IF(A125&lt;(Støtteark!$H$4-5),0,B125)</f>
        <v>0</v>
      </c>
    </row>
    <row r="126" spans="1:16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44"/>
      <c r="L126" s="16">
        <f t="shared" si="4"/>
        <v>0</v>
      </c>
      <c r="M126" s="16">
        <f t="shared" si="5"/>
        <v>0</v>
      </c>
      <c r="N126" s="16">
        <f t="shared" si="6"/>
        <v>0</v>
      </c>
      <c r="O126" s="16">
        <f>IF(A126&lt;(Støtteark!$H$4-5),0,(IF(H126="Utførelse",(L126+M126),IF(H126="Fagkontroll",(N126),0))))</f>
        <v>0</v>
      </c>
      <c r="P126" s="16">
        <f>IF(A126&lt;(Støtteark!$H$4-5),0,B126)</f>
        <v>0</v>
      </c>
    </row>
    <row r="127" spans="1:16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44"/>
      <c r="L127" s="16">
        <f t="shared" si="4"/>
        <v>0</v>
      </c>
      <c r="M127" s="16">
        <f t="shared" si="5"/>
        <v>0</v>
      </c>
      <c r="N127" s="16">
        <f t="shared" si="6"/>
        <v>0</v>
      </c>
      <c r="O127" s="16">
        <f>IF(A127&lt;(Støtteark!$H$4-5),0,(IF(H127="Utførelse",(L127+M127),IF(H127="Fagkontroll",(N127),0))))</f>
        <v>0</v>
      </c>
      <c r="P127" s="16">
        <f>IF(A127&lt;(Støtteark!$H$4-5),0,B127)</f>
        <v>0</v>
      </c>
    </row>
    <row r="128" spans="1:16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44"/>
      <c r="L128" s="16">
        <f t="shared" si="4"/>
        <v>0</v>
      </c>
      <c r="M128" s="16">
        <f t="shared" si="5"/>
        <v>0</v>
      </c>
      <c r="N128" s="16">
        <f t="shared" si="6"/>
        <v>0</v>
      </c>
      <c r="O128" s="16">
        <f>IF(A128&lt;(Støtteark!$H$4-5),0,(IF(H128="Utførelse",(L128+M128),IF(H128="Fagkontroll",(N128),0))))</f>
        <v>0</v>
      </c>
      <c r="P128" s="16">
        <f>IF(A128&lt;(Støtteark!$H$4-5),0,B128)</f>
        <v>0</v>
      </c>
    </row>
    <row r="129" spans="1:16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44"/>
      <c r="L129" s="16">
        <f t="shared" si="4"/>
        <v>0</v>
      </c>
      <c r="M129" s="16">
        <f t="shared" si="5"/>
        <v>0</v>
      </c>
      <c r="N129" s="16">
        <f t="shared" si="6"/>
        <v>0</v>
      </c>
      <c r="O129" s="16">
        <f>IF(A129&lt;(Støtteark!$H$4-5),0,(IF(H129="Utførelse",(L129+M129),IF(H129="Fagkontroll",(N129),0))))</f>
        <v>0</v>
      </c>
      <c r="P129" s="16">
        <f>IF(A129&lt;(Støtteark!$H$4-5),0,B129)</f>
        <v>0</v>
      </c>
    </row>
    <row r="130" spans="1:16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44"/>
      <c r="L130" s="16">
        <f t="shared" si="4"/>
        <v>0</v>
      </c>
      <c r="M130" s="16">
        <f t="shared" si="5"/>
        <v>0</v>
      </c>
      <c r="N130" s="16">
        <f t="shared" si="6"/>
        <v>0</v>
      </c>
      <c r="O130" s="16">
        <f>IF(A130&lt;(Støtteark!$H$4-5),0,(IF(H130="Utførelse",(L130+M130),IF(H130="Fagkontroll",(N130),0))))</f>
        <v>0</v>
      </c>
      <c r="P130" s="16">
        <f>IF(A130&lt;(Støtteark!$H$4-5),0,B130)</f>
        <v>0</v>
      </c>
    </row>
    <row r="131" spans="1:16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44"/>
      <c r="L131" s="16">
        <f t="shared" si="4"/>
        <v>0</v>
      </c>
      <c r="M131" s="16">
        <f t="shared" si="5"/>
        <v>0</v>
      </c>
      <c r="N131" s="16">
        <f t="shared" si="6"/>
        <v>0</v>
      </c>
      <c r="O131" s="16">
        <f>IF(A131&lt;(Støtteark!$H$4-5),0,(IF(H131="Utførelse",(L131+M131),IF(H131="Fagkontroll",(N131),0))))</f>
        <v>0</v>
      </c>
      <c r="P131" s="16">
        <f>IF(A131&lt;(Støtteark!$H$4-5),0,B131)</f>
        <v>0</v>
      </c>
    </row>
    <row r="132" spans="1:16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44"/>
      <c r="L132" s="16">
        <f t="shared" si="4"/>
        <v>0</v>
      </c>
      <c r="M132" s="16">
        <f t="shared" si="5"/>
        <v>0</v>
      </c>
      <c r="N132" s="16">
        <f t="shared" si="6"/>
        <v>0</v>
      </c>
      <c r="O132" s="16">
        <f>IF(A132&lt;(Støtteark!$H$4-5),0,(IF(H132="Utførelse",(L132+M132),IF(H132="Fagkontroll",(N132),0))))</f>
        <v>0</v>
      </c>
      <c r="P132" s="16">
        <f>IF(A132&lt;(Støtteark!$H$4-5),0,B132)</f>
        <v>0</v>
      </c>
    </row>
    <row r="133" spans="1:16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44"/>
      <c r="L133" s="16">
        <f t="shared" si="4"/>
        <v>0</v>
      </c>
      <c r="M133" s="16">
        <f t="shared" si="5"/>
        <v>0</v>
      </c>
      <c r="N133" s="16">
        <f t="shared" si="6"/>
        <v>0</v>
      </c>
      <c r="O133" s="16">
        <f>IF(A133&lt;(Støtteark!$H$4-5),0,(IF(H133="Utførelse",(L133+M133),IF(H133="Fagkontroll",(N133),0))))</f>
        <v>0</v>
      </c>
      <c r="P133" s="16">
        <f>IF(A133&lt;(Støtteark!$H$4-5),0,B133)</f>
        <v>0</v>
      </c>
    </row>
    <row r="134" spans="1:16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44"/>
      <c r="L134" s="16">
        <f t="shared" si="4"/>
        <v>0</v>
      </c>
      <c r="M134" s="16">
        <f t="shared" si="5"/>
        <v>0</v>
      </c>
      <c r="N134" s="16">
        <f t="shared" si="6"/>
        <v>0</v>
      </c>
      <c r="O134" s="16">
        <f>IF(A134&lt;(Støtteark!$H$4-5),0,(IF(H134="Utførelse",(L134+M134),IF(H134="Fagkontroll",(N134),0))))</f>
        <v>0</v>
      </c>
      <c r="P134" s="16">
        <f>IF(A134&lt;(Støtteark!$H$4-5),0,B134)</f>
        <v>0</v>
      </c>
    </row>
    <row r="135" spans="1:16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44"/>
      <c r="L135" s="16">
        <f t="shared" si="4"/>
        <v>0</v>
      </c>
      <c r="M135" s="16">
        <f t="shared" si="5"/>
        <v>0</v>
      </c>
      <c r="N135" s="16">
        <f t="shared" si="6"/>
        <v>0</v>
      </c>
      <c r="O135" s="16">
        <f>IF(A135&lt;(Støtteark!$H$4-5),0,(IF(H135="Utførelse",(L135+M135),IF(H135="Fagkontroll",(N135),0))))</f>
        <v>0</v>
      </c>
      <c r="P135" s="16">
        <f>IF(A135&lt;(Støtteark!$H$4-5),0,B135)</f>
        <v>0</v>
      </c>
    </row>
    <row r="136" spans="1:16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44"/>
      <c r="L136" s="16">
        <f t="shared" si="4"/>
        <v>0</v>
      </c>
      <c r="M136" s="16">
        <f t="shared" si="5"/>
        <v>0</v>
      </c>
      <c r="N136" s="16">
        <f t="shared" si="6"/>
        <v>0</v>
      </c>
      <c r="O136" s="16">
        <f>IF(A136&lt;(Støtteark!$H$4-5),0,(IF(H136="Utførelse",(L136+M136),IF(H136="Fagkontroll",(N136),0))))</f>
        <v>0</v>
      </c>
      <c r="P136" s="16">
        <f>IF(A136&lt;(Støtteark!$H$4-5),0,B136)</f>
        <v>0</v>
      </c>
    </row>
    <row r="137" spans="1:16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44"/>
      <c r="L137" s="16">
        <f t="shared" si="4"/>
        <v>0</v>
      </c>
      <c r="M137" s="16">
        <f t="shared" si="5"/>
        <v>0</v>
      </c>
      <c r="N137" s="16">
        <f t="shared" si="6"/>
        <v>0</v>
      </c>
      <c r="O137" s="16">
        <f>IF(A137&lt;(Støtteark!$H$4-5),0,(IF(H137="Utførelse",(L137+M137),IF(H137="Fagkontroll",(N137),0))))</f>
        <v>0</v>
      </c>
      <c r="P137" s="16">
        <f>IF(A137&lt;(Støtteark!$H$4-5),0,B137)</f>
        <v>0</v>
      </c>
    </row>
    <row r="138" spans="1:16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44"/>
      <c r="L138" s="16">
        <f t="shared" si="4"/>
        <v>0</v>
      </c>
      <c r="M138" s="16">
        <f t="shared" si="5"/>
        <v>0</v>
      </c>
      <c r="N138" s="16">
        <f t="shared" si="6"/>
        <v>0</v>
      </c>
      <c r="O138" s="16">
        <f>IF(A138&lt;(Støtteark!$H$4-5),0,(IF(H138="Utførelse",(L138+M138),IF(H138="Fagkontroll",(N138),0))))</f>
        <v>0</v>
      </c>
      <c r="P138" s="16">
        <f>IF(A138&lt;(Støtteark!$H$4-5),0,B138)</f>
        <v>0</v>
      </c>
    </row>
    <row r="139" spans="1:16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44"/>
      <c r="L139" s="16">
        <f t="shared" si="4"/>
        <v>0</v>
      </c>
      <c r="M139" s="16">
        <f t="shared" si="5"/>
        <v>0</v>
      </c>
      <c r="N139" s="16">
        <f t="shared" si="6"/>
        <v>0</v>
      </c>
      <c r="O139" s="16">
        <f>IF(A139&lt;(Støtteark!$H$4-5),0,(IF(H139="Utførelse",(L139+M139),IF(H139="Fagkontroll",(N139),0))))</f>
        <v>0</v>
      </c>
      <c r="P139" s="16">
        <f>IF(A139&lt;(Støtteark!$H$4-5),0,B139)</f>
        <v>0</v>
      </c>
    </row>
    <row r="140" spans="1:16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44"/>
      <c r="L140" s="16">
        <f t="shared" si="4"/>
        <v>0</v>
      </c>
      <c r="M140" s="16">
        <f t="shared" si="5"/>
        <v>0</v>
      </c>
      <c r="N140" s="16">
        <f t="shared" si="6"/>
        <v>0</v>
      </c>
      <c r="O140" s="16">
        <f>IF(A140&lt;(Støtteark!$H$4-5),0,(IF(H140="Utførelse",(L140+M140),IF(H140="Fagkontroll",(N140),0))))</f>
        <v>0</v>
      </c>
      <c r="P140" s="16">
        <f>IF(A140&lt;(Støtteark!$H$4-5),0,B140)</f>
        <v>0</v>
      </c>
    </row>
    <row r="141" spans="1:16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44"/>
      <c r="L141" s="16">
        <f t="shared" si="4"/>
        <v>0</v>
      </c>
      <c r="M141" s="16">
        <f t="shared" si="5"/>
        <v>0</v>
      </c>
      <c r="N141" s="16">
        <f t="shared" si="6"/>
        <v>0</v>
      </c>
      <c r="O141" s="16">
        <f>IF(A141&lt;(Støtteark!$H$4-5),0,(IF(H141="Utførelse",(L141+M141),IF(H141="Fagkontroll",(N141),0))))</f>
        <v>0</v>
      </c>
      <c r="P141" s="16">
        <f>IF(A141&lt;(Støtteark!$H$4-5),0,B141)</f>
        <v>0</v>
      </c>
    </row>
    <row r="142" spans="1:16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44"/>
      <c r="L142" s="16">
        <f t="shared" ref="L142:L205" si="7">IF(H142="Utførelse",IF(G142="Tekniske planer",B142,0),0)</f>
        <v>0</v>
      </c>
      <c r="M142" s="16">
        <f t="shared" ref="M142:M205" si="8">IF(H142="Utførelse",IF(G142="Revurdering",B142,0),0)</f>
        <v>0</v>
      </c>
      <c r="N142" s="16">
        <f t="shared" ref="N142:N205" si="9">IF(L142+M142&gt;0,0,B142)</f>
        <v>0</v>
      </c>
      <c r="O142" s="16">
        <f>IF(A142&lt;(Støtteark!$H$4-5),0,(IF(H142="Utførelse",(L142+M142),IF(H142="Fagkontroll",(N142),0))))</f>
        <v>0</v>
      </c>
      <c r="P142" s="16">
        <f>IF(A142&lt;(Støtteark!$H$4-5),0,B142)</f>
        <v>0</v>
      </c>
    </row>
    <row r="143" spans="1:16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44"/>
      <c r="L143" s="16">
        <f t="shared" si="7"/>
        <v>0</v>
      </c>
      <c r="M143" s="16">
        <f t="shared" si="8"/>
        <v>0</v>
      </c>
      <c r="N143" s="16">
        <f t="shared" si="9"/>
        <v>0</v>
      </c>
      <c r="O143" s="16">
        <f>IF(A143&lt;(Støtteark!$H$4-5),0,(IF(H143="Utførelse",(L143+M143),IF(H143="Fagkontroll",(N143),0))))</f>
        <v>0</v>
      </c>
      <c r="P143" s="16">
        <f>IF(A143&lt;(Støtteark!$H$4-5),0,B143)</f>
        <v>0</v>
      </c>
    </row>
    <row r="144" spans="1:16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44"/>
      <c r="L144" s="16">
        <f t="shared" si="7"/>
        <v>0</v>
      </c>
      <c r="M144" s="16">
        <f t="shared" si="8"/>
        <v>0</v>
      </c>
      <c r="N144" s="16">
        <f t="shared" si="9"/>
        <v>0</v>
      </c>
      <c r="O144" s="16">
        <f>IF(A144&lt;(Støtteark!$H$4-5),0,(IF(H144="Utførelse",(L144+M144),IF(H144="Fagkontroll",(N144),0))))</f>
        <v>0</v>
      </c>
      <c r="P144" s="16">
        <f>IF(A144&lt;(Støtteark!$H$4-5),0,B144)</f>
        <v>0</v>
      </c>
    </row>
    <row r="145" spans="1:16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44"/>
      <c r="L145" s="16">
        <f t="shared" si="7"/>
        <v>0</v>
      </c>
      <c r="M145" s="16">
        <f t="shared" si="8"/>
        <v>0</v>
      </c>
      <c r="N145" s="16">
        <f t="shared" si="9"/>
        <v>0</v>
      </c>
      <c r="O145" s="16">
        <f>IF(A145&lt;(Støtteark!$H$4-5),0,(IF(H145="Utførelse",(L145+M145),IF(H145="Fagkontroll",(N145),0))))</f>
        <v>0</v>
      </c>
      <c r="P145" s="16">
        <f>IF(A145&lt;(Støtteark!$H$4-5),0,B145)</f>
        <v>0</v>
      </c>
    </row>
    <row r="146" spans="1:16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44"/>
      <c r="L146" s="16">
        <f t="shared" si="7"/>
        <v>0</v>
      </c>
      <c r="M146" s="16">
        <f t="shared" si="8"/>
        <v>0</v>
      </c>
      <c r="N146" s="16">
        <f t="shared" si="9"/>
        <v>0</v>
      </c>
      <c r="O146" s="16">
        <f>IF(A146&lt;(Støtteark!$H$4-5),0,(IF(H146="Utførelse",(L146+M146),IF(H146="Fagkontroll",(N146),0))))</f>
        <v>0</v>
      </c>
      <c r="P146" s="16">
        <f>IF(A146&lt;(Støtteark!$H$4-5),0,B146)</f>
        <v>0</v>
      </c>
    </row>
    <row r="147" spans="1:16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44"/>
      <c r="L147" s="16">
        <f t="shared" si="7"/>
        <v>0</v>
      </c>
      <c r="M147" s="16">
        <f t="shared" si="8"/>
        <v>0</v>
      </c>
      <c r="N147" s="16">
        <f t="shared" si="9"/>
        <v>0</v>
      </c>
      <c r="O147" s="16">
        <f>IF(A147&lt;(Støtteark!$H$4-5),0,(IF(H147="Utførelse",(L147+M147),IF(H147="Fagkontroll",(N147),0))))</f>
        <v>0</v>
      </c>
      <c r="P147" s="16">
        <f>IF(A147&lt;(Støtteark!$H$4-5),0,B147)</f>
        <v>0</v>
      </c>
    </row>
    <row r="148" spans="1:16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44"/>
      <c r="L148" s="16">
        <f t="shared" si="7"/>
        <v>0</v>
      </c>
      <c r="M148" s="16">
        <f t="shared" si="8"/>
        <v>0</v>
      </c>
      <c r="N148" s="16">
        <f t="shared" si="9"/>
        <v>0</v>
      </c>
      <c r="O148" s="16">
        <f>IF(A148&lt;(Støtteark!$H$4-5),0,(IF(H148="Utførelse",(L148+M148),IF(H148="Fagkontroll",(N148),0))))</f>
        <v>0</v>
      </c>
      <c r="P148" s="16">
        <f>IF(A148&lt;(Støtteark!$H$4-5),0,B148)</f>
        <v>0</v>
      </c>
    </row>
    <row r="149" spans="1:16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44"/>
      <c r="L149" s="16">
        <f t="shared" si="7"/>
        <v>0</v>
      </c>
      <c r="M149" s="16">
        <f t="shared" si="8"/>
        <v>0</v>
      </c>
      <c r="N149" s="16">
        <f t="shared" si="9"/>
        <v>0</v>
      </c>
      <c r="O149" s="16">
        <f>IF(A149&lt;(Støtteark!$H$4-5),0,(IF(H149="Utførelse",(L149+M149),IF(H149="Fagkontroll",(N149),0))))</f>
        <v>0</v>
      </c>
      <c r="P149" s="16">
        <f>IF(A149&lt;(Støtteark!$H$4-5),0,B149)</f>
        <v>0</v>
      </c>
    </row>
    <row r="150" spans="1:16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44"/>
      <c r="L150" s="16">
        <f t="shared" si="7"/>
        <v>0</v>
      </c>
      <c r="M150" s="16">
        <f t="shared" si="8"/>
        <v>0</v>
      </c>
      <c r="N150" s="16">
        <f t="shared" si="9"/>
        <v>0</v>
      </c>
      <c r="O150" s="16">
        <f>IF(A150&lt;(Støtteark!$H$4-5),0,(IF(H150="Utførelse",(L150+M150),IF(H150="Fagkontroll",(N150),0))))</f>
        <v>0</v>
      </c>
      <c r="P150" s="16">
        <f>IF(A150&lt;(Støtteark!$H$4-5),0,B150)</f>
        <v>0</v>
      </c>
    </row>
    <row r="151" spans="1:16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44"/>
      <c r="L151" s="16">
        <f t="shared" si="7"/>
        <v>0</v>
      </c>
      <c r="M151" s="16">
        <f t="shared" si="8"/>
        <v>0</v>
      </c>
      <c r="N151" s="16">
        <f t="shared" si="9"/>
        <v>0</v>
      </c>
      <c r="O151" s="16">
        <f>IF(A151&lt;(Støtteark!$H$4-5),0,(IF(H151="Utførelse",(L151+M151),IF(H151="Fagkontroll",(N151),0))))</f>
        <v>0</v>
      </c>
      <c r="P151" s="16">
        <f>IF(A151&lt;(Støtteark!$H$4-5),0,B151)</f>
        <v>0</v>
      </c>
    </row>
    <row r="152" spans="1:16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44"/>
      <c r="L152" s="16">
        <f t="shared" si="7"/>
        <v>0</v>
      </c>
      <c r="M152" s="16">
        <f t="shared" si="8"/>
        <v>0</v>
      </c>
      <c r="N152" s="16">
        <f t="shared" si="9"/>
        <v>0</v>
      </c>
      <c r="O152" s="16">
        <f>IF(A152&lt;(Støtteark!$H$4-5),0,(IF(H152="Utførelse",(L152+M152),IF(H152="Fagkontroll",(N152),0))))</f>
        <v>0</v>
      </c>
      <c r="P152" s="16">
        <f>IF(A152&lt;(Støtteark!$H$4-5),0,B152)</f>
        <v>0</v>
      </c>
    </row>
    <row r="153" spans="1:16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44"/>
      <c r="L153" s="16">
        <f t="shared" si="7"/>
        <v>0</v>
      </c>
      <c r="M153" s="16">
        <f t="shared" si="8"/>
        <v>0</v>
      </c>
      <c r="N153" s="16">
        <f t="shared" si="9"/>
        <v>0</v>
      </c>
      <c r="O153" s="16">
        <f>IF(A153&lt;(Støtteark!$H$4-5),0,(IF(H153="Utførelse",(L153+M153),IF(H153="Fagkontroll",(N153),0))))</f>
        <v>0</v>
      </c>
      <c r="P153" s="16">
        <f>IF(A153&lt;(Støtteark!$H$4-5),0,B153)</f>
        <v>0</v>
      </c>
    </row>
    <row r="154" spans="1:16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44"/>
      <c r="L154" s="16">
        <f t="shared" si="7"/>
        <v>0</v>
      </c>
      <c r="M154" s="16">
        <f t="shared" si="8"/>
        <v>0</v>
      </c>
      <c r="N154" s="16">
        <f t="shared" si="9"/>
        <v>0</v>
      </c>
      <c r="O154" s="16">
        <f>IF(A154&lt;(Støtteark!$H$4-5),0,(IF(H154="Utførelse",(L154+M154),IF(H154="Fagkontroll",(N154),0))))</f>
        <v>0</v>
      </c>
      <c r="P154" s="16">
        <f>IF(A154&lt;(Støtteark!$H$4-5),0,B154)</f>
        <v>0</v>
      </c>
    </row>
    <row r="155" spans="1:16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44"/>
      <c r="L155" s="16">
        <f t="shared" si="7"/>
        <v>0</v>
      </c>
      <c r="M155" s="16">
        <f t="shared" si="8"/>
        <v>0</v>
      </c>
      <c r="N155" s="16">
        <f t="shared" si="9"/>
        <v>0</v>
      </c>
      <c r="O155" s="16">
        <f>IF(A155&lt;(Støtteark!$H$4-5),0,(IF(H155="Utførelse",(L155+M155),IF(H155="Fagkontroll",(N155),0))))</f>
        <v>0</v>
      </c>
      <c r="P155" s="16">
        <f>IF(A155&lt;(Støtteark!$H$4-5),0,B155)</f>
        <v>0</v>
      </c>
    </row>
    <row r="156" spans="1:16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44"/>
      <c r="L156" s="16">
        <f t="shared" si="7"/>
        <v>0</v>
      </c>
      <c r="M156" s="16">
        <f t="shared" si="8"/>
        <v>0</v>
      </c>
      <c r="N156" s="16">
        <f t="shared" si="9"/>
        <v>0</v>
      </c>
      <c r="O156" s="16">
        <f>IF(A156&lt;(Støtteark!$H$4-5),0,(IF(H156="Utførelse",(L156+M156),IF(H156="Fagkontroll",(N156),0))))</f>
        <v>0</v>
      </c>
      <c r="P156" s="16">
        <f>IF(A156&lt;(Støtteark!$H$4-5),0,B156)</f>
        <v>0</v>
      </c>
    </row>
    <row r="157" spans="1:16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44"/>
      <c r="L157" s="16">
        <f t="shared" si="7"/>
        <v>0</v>
      </c>
      <c r="M157" s="16">
        <f t="shared" si="8"/>
        <v>0</v>
      </c>
      <c r="N157" s="16">
        <f t="shared" si="9"/>
        <v>0</v>
      </c>
      <c r="O157" s="16">
        <f>IF(A157&lt;(Støtteark!$H$4-5),0,(IF(H157="Utførelse",(L157+M157),IF(H157="Fagkontroll",(N157),0))))</f>
        <v>0</v>
      </c>
      <c r="P157" s="16">
        <f>IF(A157&lt;(Støtteark!$H$4-5),0,B157)</f>
        <v>0</v>
      </c>
    </row>
    <row r="158" spans="1:16" x14ac:dyDescent="0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44"/>
      <c r="L158" s="16">
        <f t="shared" si="7"/>
        <v>0</v>
      </c>
      <c r="M158" s="16">
        <f t="shared" si="8"/>
        <v>0</v>
      </c>
      <c r="N158" s="16">
        <f t="shared" si="9"/>
        <v>0</v>
      </c>
      <c r="O158" s="16">
        <f>IF(A158&lt;(Støtteark!$H$4-5),0,(IF(H158="Utførelse",(L158+M158),IF(H158="Fagkontroll",(N158),0))))</f>
        <v>0</v>
      </c>
      <c r="P158" s="16">
        <f>IF(A158&lt;(Støtteark!$H$4-5),0,B158)</f>
        <v>0</v>
      </c>
    </row>
    <row r="159" spans="1:16" x14ac:dyDescent="0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44"/>
      <c r="L159" s="16">
        <f t="shared" si="7"/>
        <v>0</v>
      </c>
      <c r="M159" s="16">
        <f t="shared" si="8"/>
        <v>0</v>
      </c>
      <c r="N159" s="16">
        <f t="shared" si="9"/>
        <v>0</v>
      </c>
      <c r="O159" s="16">
        <f>IF(A159&lt;(Støtteark!$H$4-5),0,(IF(H159="Utførelse",(L159+M159),IF(H159="Fagkontroll",(N159),0))))</f>
        <v>0</v>
      </c>
      <c r="P159" s="16">
        <f>IF(A159&lt;(Støtteark!$H$4-5),0,B159)</f>
        <v>0</v>
      </c>
    </row>
    <row r="160" spans="1:16" x14ac:dyDescent="0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44"/>
      <c r="L160" s="16">
        <f t="shared" si="7"/>
        <v>0</v>
      </c>
      <c r="M160" s="16">
        <f t="shared" si="8"/>
        <v>0</v>
      </c>
      <c r="N160" s="16">
        <f t="shared" si="9"/>
        <v>0</v>
      </c>
      <c r="O160" s="16">
        <f>IF(A160&lt;(Støtteark!$H$4-5),0,(IF(H160="Utførelse",(L160+M160),IF(H160="Fagkontroll",(N160),0))))</f>
        <v>0</v>
      </c>
      <c r="P160" s="16">
        <f>IF(A160&lt;(Støtteark!$H$4-5),0,B160)</f>
        <v>0</v>
      </c>
    </row>
    <row r="161" spans="1:16" x14ac:dyDescent="0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44"/>
      <c r="L161" s="16">
        <f t="shared" si="7"/>
        <v>0</v>
      </c>
      <c r="M161" s="16">
        <f t="shared" si="8"/>
        <v>0</v>
      </c>
      <c r="N161" s="16">
        <f t="shared" si="9"/>
        <v>0</v>
      </c>
      <c r="O161" s="16">
        <f>IF(A161&lt;(Støtteark!$H$4-5),0,(IF(H161="Utførelse",(L161+M161),IF(H161="Fagkontroll",(N161),0))))</f>
        <v>0</v>
      </c>
      <c r="P161" s="16">
        <f>IF(A161&lt;(Støtteark!$H$4-5),0,B161)</f>
        <v>0</v>
      </c>
    </row>
    <row r="162" spans="1:16" x14ac:dyDescent="0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44"/>
      <c r="L162" s="16">
        <f t="shared" si="7"/>
        <v>0</v>
      </c>
      <c r="M162" s="16">
        <f t="shared" si="8"/>
        <v>0</v>
      </c>
      <c r="N162" s="16">
        <f t="shared" si="9"/>
        <v>0</v>
      </c>
      <c r="O162" s="16">
        <f>IF(A162&lt;(Støtteark!$H$4-5),0,(IF(H162="Utførelse",(L162+M162),IF(H162="Fagkontroll",(N162),0))))</f>
        <v>0</v>
      </c>
      <c r="P162" s="16">
        <f>IF(A162&lt;(Støtteark!$H$4-5),0,B162)</f>
        <v>0</v>
      </c>
    </row>
    <row r="163" spans="1:16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44"/>
      <c r="L163" s="16">
        <f t="shared" si="7"/>
        <v>0</v>
      </c>
      <c r="M163" s="16">
        <f t="shared" si="8"/>
        <v>0</v>
      </c>
      <c r="N163" s="16">
        <f t="shared" si="9"/>
        <v>0</v>
      </c>
      <c r="O163" s="16">
        <f>IF(A163&lt;(Støtteark!$H$4-5),0,(IF(H163="Utførelse",(L163+M163),IF(H163="Fagkontroll",(N163),0))))</f>
        <v>0</v>
      </c>
      <c r="P163" s="16">
        <f>IF(A163&lt;(Støtteark!$H$4-5),0,B163)</f>
        <v>0</v>
      </c>
    </row>
    <row r="164" spans="1:16" x14ac:dyDescent="0.2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44"/>
      <c r="L164" s="16">
        <f t="shared" si="7"/>
        <v>0</v>
      </c>
      <c r="M164" s="16">
        <f t="shared" si="8"/>
        <v>0</v>
      </c>
      <c r="N164" s="16">
        <f t="shared" si="9"/>
        <v>0</v>
      </c>
      <c r="O164" s="16">
        <f>IF(A164&lt;(Støtteark!$H$4-5),0,(IF(H164="Utførelse",(L164+M164),IF(H164="Fagkontroll",(N164),0))))</f>
        <v>0</v>
      </c>
      <c r="P164" s="16">
        <f>IF(A164&lt;(Støtteark!$H$4-5),0,B164)</f>
        <v>0</v>
      </c>
    </row>
    <row r="165" spans="1:16" x14ac:dyDescent="0.2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44"/>
      <c r="L165" s="16">
        <f t="shared" si="7"/>
        <v>0</v>
      </c>
      <c r="M165" s="16">
        <f t="shared" si="8"/>
        <v>0</v>
      </c>
      <c r="N165" s="16">
        <f t="shared" si="9"/>
        <v>0</v>
      </c>
      <c r="O165" s="16">
        <f>IF(A165&lt;(Støtteark!$H$4-5),0,(IF(H165="Utførelse",(L165+M165),IF(H165="Fagkontroll",(N165),0))))</f>
        <v>0</v>
      </c>
      <c r="P165" s="16">
        <f>IF(A165&lt;(Støtteark!$H$4-5),0,B165)</f>
        <v>0</v>
      </c>
    </row>
    <row r="166" spans="1:16" x14ac:dyDescent="0.2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44"/>
      <c r="L166" s="16">
        <f t="shared" si="7"/>
        <v>0</v>
      </c>
      <c r="M166" s="16">
        <f t="shared" si="8"/>
        <v>0</v>
      </c>
      <c r="N166" s="16">
        <f t="shared" si="9"/>
        <v>0</v>
      </c>
      <c r="O166" s="16">
        <f>IF(A166&lt;(Støtteark!$H$4-5),0,(IF(H166="Utførelse",(L166+M166),IF(H166="Fagkontroll",(N166),0))))</f>
        <v>0</v>
      </c>
      <c r="P166" s="16">
        <f>IF(A166&lt;(Støtteark!$H$4-5),0,B166)</f>
        <v>0</v>
      </c>
    </row>
    <row r="167" spans="1:16" x14ac:dyDescent="0.2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44"/>
      <c r="L167" s="16">
        <f t="shared" si="7"/>
        <v>0</v>
      </c>
      <c r="M167" s="16">
        <f t="shared" si="8"/>
        <v>0</v>
      </c>
      <c r="N167" s="16">
        <f t="shared" si="9"/>
        <v>0</v>
      </c>
      <c r="O167" s="16">
        <f>IF(A167&lt;(Støtteark!$H$4-5),0,(IF(H167="Utførelse",(L167+M167),IF(H167="Fagkontroll",(N167),0))))</f>
        <v>0</v>
      </c>
      <c r="P167" s="16">
        <f>IF(A167&lt;(Støtteark!$H$4-5),0,B167)</f>
        <v>0</v>
      </c>
    </row>
    <row r="168" spans="1:16" x14ac:dyDescent="0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44"/>
      <c r="L168" s="16">
        <f t="shared" si="7"/>
        <v>0</v>
      </c>
      <c r="M168" s="16">
        <f t="shared" si="8"/>
        <v>0</v>
      </c>
      <c r="N168" s="16">
        <f t="shared" si="9"/>
        <v>0</v>
      </c>
      <c r="O168" s="16">
        <f>IF(A168&lt;(Støtteark!$H$4-5),0,(IF(H168="Utførelse",(L168+M168),IF(H168="Fagkontroll",(N168),0))))</f>
        <v>0</v>
      </c>
      <c r="P168" s="16">
        <f>IF(A168&lt;(Støtteark!$H$4-5),0,B168)</f>
        <v>0</v>
      </c>
    </row>
    <row r="169" spans="1:16" x14ac:dyDescent="0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44"/>
      <c r="L169" s="16">
        <f t="shared" si="7"/>
        <v>0</v>
      </c>
      <c r="M169" s="16">
        <f t="shared" si="8"/>
        <v>0</v>
      </c>
      <c r="N169" s="16">
        <f t="shared" si="9"/>
        <v>0</v>
      </c>
      <c r="O169" s="16">
        <f>IF(A169&lt;(Støtteark!$H$4-5),0,(IF(H169="Utførelse",(L169+M169),IF(H169="Fagkontroll",(N169),0))))</f>
        <v>0</v>
      </c>
      <c r="P169" s="16">
        <f>IF(A169&lt;(Støtteark!$H$4-5),0,B169)</f>
        <v>0</v>
      </c>
    </row>
    <row r="170" spans="1:16" x14ac:dyDescent="0.2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44"/>
      <c r="L170" s="16">
        <f t="shared" si="7"/>
        <v>0</v>
      </c>
      <c r="M170" s="16">
        <f t="shared" si="8"/>
        <v>0</v>
      </c>
      <c r="N170" s="16">
        <f t="shared" si="9"/>
        <v>0</v>
      </c>
      <c r="O170" s="16">
        <f>IF(A170&lt;(Støtteark!$H$4-5),0,(IF(H170="Utførelse",(L170+M170),IF(H170="Fagkontroll",(N170),0))))</f>
        <v>0</v>
      </c>
      <c r="P170" s="16">
        <f>IF(A170&lt;(Støtteark!$H$4-5),0,B170)</f>
        <v>0</v>
      </c>
    </row>
    <row r="171" spans="1:16" x14ac:dyDescent="0.2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44"/>
      <c r="L171" s="16">
        <f t="shared" si="7"/>
        <v>0</v>
      </c>
      <c r="M171" s="16">
        <f t="shared" si="8"/>
        <v>0</v>
      </c>
      <c r="N171" s="16">
        <f t="shared" si="9"/>
        <v>0</v>
      </c>
      <c r="O171" s="16">
        <f>IF(A171&lt;(Støtteark!$H$4-5),0,(IF(H171="Utførelse",(L171+M171),IF(H171="Fagkontroll",(N171),0))))</f>
        <v>0</v>
      </c>
      <c r="P171" s="16">
        <f>IF(A171&lt;(Støtteark!$H$4-5),0,B171)</f>
        <v>0</v>
      </c>
    </row>
    <row r="172" spans="1:16" x14ac:dyDescent="0.2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44"/>
      <c r="L172" s="16">
        <f t="shared" si="7"/>
        <v>0</v>
      </c>
      <c r="M172" s="16">
        <f t="shared" si="8"/>
        <v>0</v>
      </c>
      <c r="N172" s="16">
        <f t="shared" si="9"/>
        <v>0</v>
      </c>
      <c r="O172" s="16">
        <f>IF(A172&lt;(Støtteark!$H$4-5),0,(IF(H172="Utførelse",(L172+M172),IF(H172="Fagkontroll",(N172),0))))</f>
        <v>0</v>
      </c>
      <c r="P172" s="16">
        <f>IF(A172&lt;(Støtteark!$H$4-5),0,B172)</f>
        <v>0</v>
      </c>
    </row>
    <row r="173" spans="1:16" x14ac:dyDescent="0.2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44"/>
      <c r="L173" s="16">
        <f t="shared" si="7"/>
        <v>0</v>
      </c>
      <c r="M173" s="16">
        <f t="shared" si="8"/>
        <v>0</v>
      </c>
      <c r="N173" s="16">
        <f t="shared" si="9"/>
        <v>0</v>
      </c>
      <c r="O173" s="16">
        <f>IF(A173&lt;(Støtteark!$H$4-5),0,(IF(H173="Utførelse",(L173+M173),IF(H173="Fagkontroll",(N173),0))))</f>
        <v>0</v>
      </c>
      <c r="P173" s="16">
        <f>IF(A173&lt;(Støtteark!$H$4-5),0,B173)</f>
        <v>0</v>
      </c>
    </row>
    <row r="174" spans="1:16" x14ac:dyDescent="0.2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44"/>
      <c r="L174" s="16">
        <f t="shared" si="7"/>
        <v>0</v>
      </c>
      <c r="M174" s="16">
        <f t="shared" si="8"/>
        <v>0</v>
      </c>
      <c r="N174" s="16">
        <f t="shared" si="9"/>
        <v>0</v>
      </c>
      <c r="O174" s="16">
        <f>IF(A174&lt;(Støtteark!$H$4-5),0,(IF(H174="Utførelse",(L174+M174),IF(H174="Fagkontroll",(N174),0))))</f>
        <v>0</v>
      </c>
      <c r="P174" s="16">
        <f>IF(A174&lt;(Støtteark!$H$4-5),0,B174)</f>
        <v>0</v>
      </c>
    </row>
    <row r="175" spans="1:16" x14ac:dyDescent="0.2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44"/>
      <c r="L175" s="16">
        <f t="shared" si="7"/>
        <v>0</v>
      </c>
      <c r="M175" s="16">
        <f t="shared" si="8"/>
        <v>0</v>
      </c>
      <c r="N175" s="16">
        <f t="shared" si="9"/>
        <v>0</v>
      </c>
      <c r="O175" s="16">
        <f>IF(A175&lt;(Støtteark!$H$4-5),0,(IF(H175="Utførelse",(L175+M175),IF(H175="Fagkontroll",(N175),0))))</f>
        <v>0</v>
      </c>
      <c r="P175" s="16">
        <f>IF(A175&lt;(Støtteark!$H$4-5),0,B175)</f>
        <v>0</v>
      </c>
    </row>
    <row r="176" spans="1:16" x14ac:dyDescent="0.2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44"/>
      <c r="L176" s="16">
        <f t="shared" si="7"/>
        <v>0</v>
      </c>
      <c r="M176" s="16">
        <f t="shared" si="8"/>
        <v>0</v>
      </c>
      <c r="N176" s="16">
        <f t="shared" si="9"/>
        <v>0</v>
      </c>
      <c r="O176" s="16">
        <f>IF(A176&lt;(Støtteark!$H$4-5),0,(IF(H176="Utførelse",(L176+M176),IF(H176="Fagkontroll",(N176),0))))</f>
        <v>0</v>
      </c>
      <c r="P176" s="16">
        <f>IF(A176&lt;(Støtteark!$H$4-5),0,B176)</f>
        <v>0</v>
      </c>
    </row>
    <row r="177" spans="1:16" x14ac:dyDescent="0.2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44"/>
      <c r="L177" s="16">
        <f t="shared" si="7"/>
        <v>0</v>
      </c>
      <c r="M177" s="16">
        <f t="shared" si="8"/>
        <v>0</v>
      </c>
      <c r="N177" s="16">
        <f t="shared" si="9"/>
        <v>0</v>
      </c>
      <c r="O177" s="16">
        <f>IF(A177&lt;(Støtteark!$H$4-5),0,(IF(H177="Utførelse",(L177+M177),IF(H177="Fagkontroll",(N177),0))))</f>
        <v>0</v>
      </c>
      <c r="P177" s="16">
        <f>IF(A177&lt;(Støtteark!$H$4-5),0,B177)</f>
        <v>0</v>
      </c>
    </row>
    <row r="178" spans="1:16" x14ac:dyDescent="0.2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44"/>
      <c r="L178" s="16">
        <f t="shared" si="7"/>
        <v>0</v>
      </c>
      <c r="M178" s="16">
        <f t="shared" si="8"/>
        <v>0</v>
      </c>
      <c r="N178" s="16">
        <f t="shared" si="9"/>
        <v>0</v>
      </c>
      <c r="O178" s="16">
        <f>IF(A178&lt;(Støtteark!$H$4-5),0,(IF(H178="Utførelse",(L178+M178),IF(H178="Fagkontroll",(N178),0))))</f>
        <v>0</v>
      </c>
      <c r="P178" s="16">
        <f>IF(A178&lt;(Støtteark!$H$4-5),0,B178)</f>
        <v>0</v>
      </c>
    </row>
    <row r="179" spans="1:16" x14ac:dyDescent="0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44"/>
      <c r="L179" s="16">
        <f t="shared" si="7"/>
        <v>0</v>
      </c>
      <c r="M179" s="16">
        <f t="shared" si="8"/>
        <v>0</v>
      </c>
      <c r="N179" s="16">
        <f t="shared" si="9"/>
        <v>0</v>
      </c>
      <c r="O179" s="16">
        <f>IF(A179&lt;(Støtteark!$H$4-5),0,(IF(H179="Utførelse",(L179+M179),IF(H179="Fagkontroll",(N179),0))))</f>
        <v>0</v>
      </c>
      <c r="P179" s="16">
        <f>IF(A179&lt;(Støtteark!$H$4-5),0,B179)</f>
        <v>0</v>
      </c>
    </row>
    <row r="180" spans="1:16" x14ac:dyDescent="0.2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44"/>
      <c r="L180" s="16">
        <f t="shared" si="7"/>
        <v>0</v>
      </c>
      <c r="M180" s="16">
        <f t="shared" si="8"/>
        <v>0</v>
      </c>
      <c r="N180" s="16">
        <f t="shared" si="9"/>
        <v>0</v>
      </c>
      <c r="O180" s="16">
        <f>IF(A180&lt;(Støtteark!$H$4-5),0,(IF(H180="Utførelse",(L180+M180),IF(H180="Fagkontroll",(N180),0))))</f>
        <v>0</v>
      </c>
      <c r="P180" s="16">
        <f>IF(A180&lt;(Støtteark!$H$4-5),0,B180)</f>
        <v>0</v>
      </c>
    </row>
    <row r="181" spans="1:16" x14ac:dyDescent="0.2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44"/>
      <c r="L181" s="16">
        <f t="shared" si="7"/>
        <v>0</v>
      </c>
      <c r="M181" s="16">
        <f t="shared" si="8"/>
        <v>0</v>
      </c>
      <c r="N181" s="16">
        <f t="shared" si="9"/>
        <v>0</v>
      </c>
      <c r="O181" s="16">
        <f>IF(A181&lt;(Støtteark!$H$4-5),0,(IF(H181="Utførelse",(L181+M181),IF(H181="Fagkontroll",(N181),0))))</f>
        <v>0</v>
      </c>
      <c r="P181" s="16">
        <f>IF(A181&lt;(Støtteark!$H$4-5),0,B181)</f>
        <v>0</v>
      </c>
    </row>
    <row r="182" spans="1:16" x14ac:dyDescent="0.2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44"/>
      <c r="L182" s="16">
        <f t="shared" si="7"/>
        <v>0</v>
      </c>
      <c r="M182" s="16">
        <f t="shared" si="8"/>
        <v>0</v>
      </c>
      <c r="N182" s="16">
        <f t="shared" si="9"/>
        <v>0</v>
      </c>
      <c r="O182" s="16">
        <f>IF(A182&lt;(Støtteark!$H$4-5),0,(IF(H182="Utførelse",(L182+M182),IF(H182="Fagkontroll",(N182),0))))</f>
        <v>0</v>
      </c>
      <c r="P182" s="16">
        <f>IF(A182&lt;(Støtteark!$H$4-5),0,B182)</f>
        <v>0</v>
      </c>
    </row>
    <row r="183" spans="1:16" x14ac:dyDescent="0.2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44"/>
      <c r="L183" s="16">
        <f t="shared" si="7"/>
        <v>0</v>
      </c>
      <c r="M183" s="16">
        <f t="shared" si="8"/>
        <v>0</v>
      </c>
      <c r="N183" s="16">
        <f t="shared" si="9"/>
        <v>0</v>
      </c>
      <c r="O183" s="16">
        <f>IF(A183&lt;(Støtteark!$H$4-5),0,(IF(H183="Utførelse",(L183+M183),IF(H183="Fagkontroll",(N183),0))))</f>
        <v>0</v>
      </c>
      <c r="P183" s="16">
        <f>IF(A183&lt;(Støtteark!$H$4-5),0,B183)</f>
        <v>0</v>
      </c>
    </row>
    <row r="184" spans="1:16" x14ac:dyDescent="0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44"/>
      <c r="L184" s="16">
        <f t="shared" si="7"/>
        <v>0</v>
      </c>
      <c r="M184" s="16">
        <f t="shared" si="8"/>
        <v>0</v>
      </c>
      <c r="N184" s="16">
        <f t="shared" si="9"/>
        <v>0</v>
      </c>
      <c r="O184" s="16">
        <f>IF(A184&lt;(Støtteark!$H$4-5),0,(IF(H184="Utførelse",(L184+M184),IF(H184="Fagkontroll",(N184),0))))</f>
        <v>0</v>
      </c>
      <c r="P184" s="16">
        <f>IF(A184&lt;(Støtteark!$H$4-5),0,B184)</f>
        <v>0</v>
      </c>
    </row>
    <row r="185" spans="1:16" x14ac:dyDescent="0.2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44"/>
      <c r="L185" s="16">
        <f t="shared" si="7"/>
        <v>0</v>
      </c>
      <c r="M185" s="16">
        <f t="shared" si="8"/>
        <v>0</v>
      </c>
      <c r="N185" s="16">
        <f t="shared" si="9"/>
        <v>0</v>
      </c>
      <c r="O185" s="16">
        <f>IF(A185&lt;(Støtteark!$H$4-5),0,(IF(H185="Utførelse",(L185+M185),IF(H185="Fagkontroll",(N185),0))))</f>
        <v>0</v>
      </c>
      <c r="P185" s="16">
        <f>IF(A185&lt;(Støtteark!$H$4-5),0,B185)</f>
        <v>0</v>
      </c>
    </row>
    <row r="186" spans="1:16" x14ac:dyDescent="0.2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44"/>
      <c r="L186" s="16">
        <f t="shared" si="7"/>
        <v>0</v>
      </c>
      <c r="M186" s="16">
        <f t="shared" si="8"/>
        <v>0</v>
      </c>
      <c r="N186" s="16">
        <f t="shared" si="9"/>
        <v>0</v>
      </c>
      <c r="O186" s="16">
        <f>IF(A186&lt;(Støtteark!$H$4-5),0,(IF(H186="Utførelse",(L186+M186),IF(H186="Fagkontroll",(N186),0))))</f>
        <v>0</v>
      </c>
      <c r="P186" s="16">
        <f>IF(A186&lt;(Støtteark!$H$4-5),0,B186)</f>
        <v>0</v>
      </c>
    </row>
    <row r="187" spans="1:16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44"/>
      <c r="L187" s="16">
        <f t="shared" si="7"/>
        <v>0</v>
      </c>
      <c r="M187" s="16">
        <f t="shared" si="8"/>
        <v>0</v>
      </c>
      <c r="N187" s="16">
        <f t="shared" si="9"/>
        <v>0</v>
      </c>
      <c r="O187" s="16">
        <f>IF(A187&lt;(Støtteark!$H$4-5),0,(IF(H187="Utførelse",(L187+M187),IF(H187="Fagkontroll",(N187),0))))</f>
        <v>0</v>
      </c>
      <c r="P187" s="16">
        <f>IF(A187&lt;(Støtteark!$H$4-5),0,B187)</f>
        <v>0</v>
      </c>
    </row>
    <row r="188" spans="1:16" x14ac:dyDescent="0.2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44"/>
      <c r="L188" s="16">
        <f t="shared" si="7"/>
        <v>0</v>
      </c>
      <c r="M188" s="16">
        <f t="shared" si="8"/>
        <v>0</v>
      </c>
      <c r="N188" s="16">
        <f t="shared" si="9"/>
        <v>0</v>
      </c>
      <c r="O188" s="16">
        <f>IF(A188&lt;(Støtteark!$H$4-5),0,(IF(H188="Utførelse",(L188+M188),IF(H188="Fagkontroll",(N188),0))))</f>
        <v>0</v>
      </c>
      <c r="P188" s="16">
        <f>IF(A188&lt;(Støtteark!$H$4-5),0,B188)</f>
        <v>0</v>
      </c>
    </row>
    <row r="189" spans="1:16" x14ac:dyDescent="0.2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44"/>
      <c r="L189" s="16">
        <f t="shared" si="7"/>
        <v>0</v>
      </c>
      <c r="M189" s="16">
        <f t="shared" si="8"/>
        <v>0</v>
      </c>
      <c r="N189" s="16">
        <f t="shared" si="9"/>
        <v>0</v>
      </c>
      <c r="O189" s="16">
        <f>IF(A189&lt;(Støtteark!$H$4-5),0,(IF(H189="Utførelse",(L189+M189),IF(H189="Fagkontroll",(N189),0))))</f>
        <v>0</v>
      </c>
      <c r="P189" s="16">
        <f>IF(A189&lt;(Støtteark!$H$4-5),0,B189)</f>
        <v>0</v>
      </c>
    </row>
    <row r="190" spans="1:16" x14ac:dyDescent="0.2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44"/>
      <c r="L190" s="16">
        <f t="shared" si="7"/>
        <v>0</v>
      </c>
      <c r="M190" s="16">
        <f t="shared" si="8"/>
        <v>0</v>
      </c>
      <c r="N190" s="16">
        <f t="shared" si="9"/>
        <v>0</v>
      </c>
      <c r="O190" s="16">
        <f>IF(A190&lt;(Støtteark!$H$4-5),0,(IF(H190="Utførelse",(L190+M190),IF(H190="Fagkontroll",(N190),0))))</f>
        <v>0</v>
      </c>
      <c r="P190" s="16">
        <f>IF(A190&lt;(Støtteark!$H$4-5),0,B190)</f>
        <v>0</v>
      </c>
    </row>
    <row r="191" spans="1:16" x14ac:dyDescent="0.2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44"/>
      <c r="L191" s="16">
        <f t="shared" si="7"/>
        <v>0</v>
      </c>
      <c r="M191" s="16">
        <f t="shared" si="8"/>
        <v>0</v>
      </c>
      <c r="N191" s="16">
        <f t="shared" si="9"/>
        <v>0</v>
      </c>
      <c r="O191" s="16">
        <f>IF(A191&lt;(Støtteark!$H$4-5),0,(IF(H191="Utførelse",(L191+M191),IF(H191="Fagkontroll",(N191),0))))</f>
        <v>0</v>
      </c>
      <c r="P191" s="16">
        <f>IF(A191&lt;(Støtteark!$H$4-5),0,B191)</f>
        <v>0</v>
      </c>
    </row>
    <row r="192" spans="1:16" x14ac:dyDescent="0.2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44"/>
      <c r="L192" s="16">
        <f t="shared" si="7"/>
        <v>0</v>
      </c>
      <c r="M192" s="16">
        <f t="shared" si="8"/>
        <v>0</v>
      </c>
      <c r="N192" s="16">
        <f t="shared" si="9"/>
        <v>0</v>
      </c>
      <c r="O192" s="16">
        <f>IF(A192&lt;(Støtteark!$H$4-5),0,(IF(H192="Utførelse",(L192+M192),IF(H192="Fagkontroll",(N192),0))))</f>
        <v>0</v>
      </c>
      <c r="P192" s="16">
        <f>IF(A192&lt;(Støtteark!$H$4-5),0,B192)</f>
        <v>0</v>
      </c>
    </row>
    <row r="193" spans="1:16" x14ac:dyDescent="0.2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44"/>
      <c r="L193" s="16">
        <f t="shared" si="7"/>
        <v>0</v>
      </c>
      <c r="M193" s="16">
        <f t="shared" si="8"/>
        <v>0</v>
      </c>
      <c r="N193" s="16">
        <f t="shared" si="9"/>
        <v>0</v>
      </c>
      <c r="O193" s="16">
        <f>IF(A193&lt;(Støtteark!$H$4-5),0,(IF(H193="Utførelse",(L193+M193),IF(H193="Fagkontroll",(N193),0))))</f>
        <v>0</v>
      </c>
      <c r="P193" s="16">
        <f>IF(A193&lt;(Støtteark!$H$4-5),0,B193)</f>
        <v>0</v>
      </c>
    </row>
    <row r="194" spans="1:16" x14ac:dyDescent="0.2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44"/>
      <c r="L194" s="16">
        <f t="shared" si="7"/>
        <v>0</v>
      </c>
      <c r="M194" s="16">
        <f t="shared" si="8"/>
        <v>0</v>
      </c>
      <c r="N194" s="16">
        <f t="shared" si="9"/>
        <v>0</v>
      </c>
      <c r="O194" s="16">
        <f>IF(A194&lt;(Støtteark!$H$4-5),0,(IF(H194="Utførelse",(L194+M194),IF(H194="Fagkontroll",(N194),0))))</f>
        <v>0</v>
      </c>
      <c r="P194" s="16">
        <f>IF(A194&lt;(Støtteark!$H$4-5),0,B194)</f>
        <v>0</v>
      </c>
    </row>
    <row r="195" spans="1:16" x14ac:dyDescent="0.2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44"/>
      <c r="L195" s="16">
        <f t="shared" si="7"/>
        <v>0</v>
      </c>
      <c r="M195" s="16">
        <f t="shared" si="8"/>
        <v>0</v>
      </c>
      <c r="N195" s="16">
        <f t="shared" si="9"/>
        <v>0</v>
      </c>
      <c r="O195" s="16">
        <f>IF(A195&lt;(Støtteark!$H$4-5),0,(IF(H195="Utførelse",(L195+M195),IF(H195="Fagkontroll",(N195),0))))</f>
        <v>0</v>
      </c>
      <c r="P195" s="16">
        <f>IF(A195&lt;(Støtteark!$H$4-5),0,B195)</f>
        <v>0</v>
      </c>
    </row>
    <row r="196" spans="1:16" x14ac:dyDescent="0.2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44"/>
      <c r="L196" s="16">
        <f t="shared" si="7"/>
        <v>0</v>
      </c>
      <c r="M196" s="16">
        <f t="shared" si="8"/>
        <v>0</v>
      </c>
      <c r="N196" s="16">
        <f t="shared" si="9"/>
        <v>0</v>
      </c>
      <c r="O196" s="16">
        <f>IF(A196&lt;(Støtteark!$H$4-5),0,(IF(H196="Utførelse",(L196+M196),IF(H196="Fagkontroll",(N196),0))))</f>
        <v>0</v>
      </c>
      <c r="P196" s="16">
        <f>IF(A196&lt;(Støtteark!$H$4-5),0,B196)</f>
        <v>0</v>
      </c>
    </row>
    <row r="197" spans="1:16" x14ac:dyDescent="0.2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44"/>
      <c r="L197" s="16">
        <f t="shared" si="7"/>
        <v>0</v>
      </c>
      <c r="M197" s="16">
        <f t="shared" si="8"/>
        <v>0</v>
      </c>
      <c r="N197" s="16">
        <f t="shared" si="9"/>
        <v>0</v>
      </c>
      <c r="O197" s="16">
        <f>IF(A197&lt;(Støtteark!$H$4-5),0,(IF(H197="Utførelse",(L197+M197),IF(H197="Fagkontroll",(N197),0))))</f>
        <v>0</v>
      </c>
      <c r="P197" s="16">
        <f>IF(A197&lt;(Støtteark!$H$4-5),0,B197)</f>
        <v>0</v>
      </c>
    </row>
    <row r="198" spans="1:16" x14ac:dyDescent="0.2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44"/>
      <c r="L198" s="16">
        <f t="shared" si="7"/>
        <v>0</v>
      </c>
      <c r="M198" s="16">
        <f t="shared" si="8"/>
        <v>0</v>
      </c>
      <c r="N198" s="16">
        <f t="shared" si="9"/>
        <v>0</v>
      </c>
      <c r="O198" s="16">
        <f>IF(A198&lt;(Støtteark!$H$4-5),0,(IF(H198="Utførelse",(L198+M198),IF(H198="Fagkontroll",(N198),0))))</f>
        <v>0</v>
      </c>
      <c r="P198" s="16">
        <f>IF(A198&lt;(Støtteark!$H$4-5),0,B198)</f>
        <v>0</v>
      </c>
    </row>
    <row r="199" spans="1:16" x14ac:dyDescent="0.2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44"/>
      <c r="L199" s="16">
        <f t="shared" si="7"/>
        <v>0</v>
      </c>
      <c r="M199" s="16">
        <f t="shared" si="8"/>
        <v>0</v>
      </c>
      <c r="N199" s="16">
        <f t="shared" si="9"/>
        <v>0</v>
      </c>
      <c r="O199" s="16">
        <f>IF(A199&lt;(Støtteark!$H$4-5),0,(IF(H199="Utførelse",(L199+M199),IF(H199="Fagkontroll",(N199),0))))</f>
        <v>0</v>
      </c>
      <c r="P199" s="16">
        <f>IF(A199&lt;(Støtteark!$H$4-5),0,B199)</f>
        <v>0</v>
      </c>
    </row>
    <row r="200" spans="1:16" x14ac:dyDescent="0.2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44"/>
      <c r="L200" s="16">
        <f t="shared" si="7"/>
        <v>0</v>
      </c>
      <c r="M200" s="16">
        <f t="shared" si="8"/>
        <v>0</v>
      </c>
      <c r="N200" s="16">
        <f t="shared" si="9"/>
        <v>0</v>
      </c>
      <c r="O200" s="16">
        <f>IF(A200&lt;(Støtteark!$H$4-5),0,(IF(H200="Utførelse",(L200+M200),IF(H200="Fagkontroll",(N200),0))))</f>
        <v>0</v>
      </c>
      <c r="P200" s="16">
        <f>IF(A200&lt;(Støtteark!$H$4-5),0,B200)</f>
        <v>0</v>
      </c>
    </row>
    <row r="201" spans="1:16" x14ac:dyDescent="0.2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44"/>
      <c r="L201" s="16">
        <f t="shared" si="7"/>
        <v>0</v>
      </c>
      <c r="M201" s="16">
        <f t="shared" si="8"/>
        <v>0</v>
      </c>
      <c r="N201" s="16">
        <f t="shared" si="9"/>
        <v>0</v>
      </c>
      <c r="O201" s="16">
        <f>IF(A201&lt;(Støtteark!$H$4-5),0,(IF(H201="Utførelse",(L201+M201),IF(H201="Fagkontroll",(N201),0))))</f>
        <v>0</v>
      </c>
      <c r="P201" s="16">
        <f>IF(A201&lt;(Støtteark!$H$4-5),0,B201)</f>
        <v>0</v>
      </c>
    </row>
    <row r="202" spans="1:16" x14ac:dyDescent="0.2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44"/>
      <c r="L202" s="16">
        <f t="shared" si="7"/>
        <v>0</v>
      </c>
      <c r="M202" s="16">
        <f t="shared" si="8"/>
        <v>0</v>
      </c>
      <c r="N202" s="16">
        <f t="shared" si="9"/>
        <v>0</v>
      </c>
      <c r="O202" s="16">
        <f>IF(A202&lt;(Støtteark!$H$4-5),0,(IF(H202="Utførelse",(L202+M202),IF(H202="Fagkontroll",(N202),0))))</f>
        <v>0</v>
      </c>
      <c r="P202" s="16">
        <f>IF(A202&lt;(Støtteark!$H$4-5),0,B202)</f>
        <v>0</v>
      </c>
    </row>
    <row r="203" spans="1:16" x14ac:dyDescent="0.2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44"/>
      <c r="L203" s="16">
        <f t="shared" si="7"/>
        <v>0</v>
      </c>
      <c r="M203" s="16">
        <f t="shared" si="8"/>
        <v>0</v>
      </c>
      <c r="N203" s="16">
        <f t="shared" si="9"/>
        <v>0</v>
      </c>
      <c r="O203" s="16">
        <f>IF(A203&lt;(Støtteark!$H$4-5),0,(IF(H203="Utførelse",(L203+M203),IF(H203="Fagkontroll",(N203),0))))</f>
        <v>0</v>
      </c>
      <c r="P203" s="16">
        <f>IF(A203&lt;(Støtteark!$H$4-5),0,B203)</f>
        <v>0</v>
      </c>
    </row>
    <row r="204" spans="1:16" x14ac:dyDescent="0.2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44"/>
      <c r="L204" s="16">
        <f t="shared" si="7"/>
        <v>0</v>
      </c>
      <c r="M204" s="16">
        <f t="shared" si="8"/>
        <v>0</v>
      </c>
      <c r="N204" s="16">
        <f t="shared" si="9"/>
        <v>0</v>
      </c>
      <c r="O204" s="16">
        <f>IF(A204&lt;(Støtteark!$H$4-5),0,(IF(H204="Utførelse",(L204+M204),IF(H204="Fagkontroll",(N204),0))))</f>
        <v>0</v>
      </c>
      <c r="P204" s="16">
        <f>IF(A204&lt;(Støtteark!$H$4-5),0,B204)</f>
        <v>0</v>
      </c>
    </row>
    <row r="205" spans="1:16" x14ac:dyDescent="0.2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44"/>
      <c r="L205" s="16">
        <f t="shared" si="7"/>
        <v>0</v>
      </c>
      <c r="M205" s="16">
        <f t="shared" si="8"/>
        <v>0</v>
      </c>
      <c r="N205" s="16">
        <f t="shared" si="9"/>
        <v>0</v>
      </c>
      <c r="O205" s="16">
        <f>IF(A205&lt;(Støtteark!$H$4-5),0,(IF(H205="Utførelse",(L205+M205),IF(H205="Fagkontroll",(N205),0))))</f>
        <v>0</v>
      </c>
      <c r="P205" s="16">
        <f>IF(A205&lt;(Støtteark!$H$4-5),0,B205)</f>
        <v>0</v>
      </c>
    </row>
    <row r="206" spans="1:16" x14ac:dyDescent="0.2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44"/>
      <c r="L206" s="16">
        <f t="shared" ref="L206:L269" si="10">IF(H206="Utførelse",IF(G206="Tekniske planer",B206,0),0)</f>
        <v>0</v>
      </c>
      <c r="M206" s="16">
        <f t="shared" ref="M206:M269" si="11">IF(H206="Utførelse",IF(G206="Revurdering",B206,0),0)</f>
        <v>0</v>
      </c>
      <c r="N206" s="16">
        <f t="shared" ref="N206:N269" si="12">IF(L206+M206&gt;0,0,B206)</f>
        <v>0</v>
      </c>
      <c r="O206" s="16">
        <f>IF(A206&lt;(Støtteark!$H$4-5),0,(IF(H206="Utførelse",(L206+M206),IF(H206="Fagkontroll",(N206),0))))</f>
        <v>0</v>
      </c>
      <c r="P206" s="16">
        <f>IF(A206&lt;(Støtteark!$H$4-5),0,B206)</f>
        <v>0</v>
      </c>
    </row>
    <row r="207" spans="1:16" x14ac:dyDescent="0.2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44"/>
      <c r="L207" s="16">
        <f t="shared" si="10"/>
        <v>0</v>
      </c>
      <c r="M207" s="16">
        <f t="shared" si="11"/>
        <v>0</v>
      </c>
      <c r="N207" s="16">
        <f t="shared" si="12"/>
        <v>0</v>
      </c>
      <c r="O207" s="16">
        <f>IF(A207&lt;(Støtteark!$H$4-5),0,(IF(H207="Utførelse",(L207+M207),IF(H207="Fagkontroll",(N207),0))))</f>
        <v>0</v>
      </c>
      <c r="P207" s="16">
        <f>IF(A207&lt;(Støtteark!$H$4-5),0,B207)</f>
        <v>0</v>
      </c>
    </row>
    <row r="208" spans="1:16" x14ac:dyDescent="0.2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44"/>
      <c r="L208" s="16">
        <f t="shared" si="10"/>
        <v>0</v>
      </c>
      <c r="M208" s="16">
        <f t="shared" si="11"/>
        <v>0</v>
      </c>
      <c r="N208" s="16">
        <f t="shared" si="12"/>
        <v>0</v>
      </c>
      <c r="O208" s="16">
        <f>IF(A208&lt;(Støtteark!$H$4-5),0,(IF(H208="Utførelse",(L208+M208),IF(H208="Fagkontroll",(N208),0))))</f>
        <v>0</v>
      </c>
      <c r="P208" s="16">
        <f>IF(A208&lt;(Støtteark!$H$4-5),0,B208)</f>
        <v>0</v>
      </c>
    </row>
    <row r="209" spans="1:16" x14ac:dyDescent="0.2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44"/>
      <c r="L209" s="16">
        <f t="shared" si="10"/>
        <v>0</v>
      </c>
      <c r="M209" s="16">
        <f t="shared" si="11"/>
        <v>0</v>
      </c>
      <c r="N209" s="16">
        <f t="shared" si="12"/>
        <v>0</v>
      </c>
      <c r="O209" s="16">
        <f>IF(A209&lt;(Støtteark!$H$4-5),0,(IF(H209="Utførelse",(L209+M209),IF(H209="Fagkontroll",(N209),0))))</f>
        <v>0</v>
      </c>
      <c r="P209" s="16">
        <f>IF(A209&lt;(Støtteark!$H$4-5),0,B209)</f>
        <v>0</v>
      </c>
    </row>
    <row r="210" spans="1:16" x14ac:dyDescent="0.2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44"/>
      <c r="L210" s="16">
        <f t="shared" si="10"/>
        <v>0</v>
      </c>
      <c r="M210" s="16">
        <f t="shared" si="11"/>
        <v>0</v>
      </c>
      <c r="N210" s="16">
        <f t="shared" si="12"/>
        <v>0</v>
      </c>
      <c r="O210" s="16">
        <f>IF(A210&lt;(Støtteark!$H$4-5),0,(IF(H210="Utførelse",(L210+M210),IF(H210="Fagkontroll",(N210),0))))</f>
        <v>0</v>
      </c>
      <c r="P210" s="16">
        <f>IF(A210&lt;(Støtteark!$H$4-5),0,B210)</f>
        <v>0</v>
      </c>
    </row>
    <row r="211" spans="1:16" x14ac:dyDescent="0.2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44"/>
      <c r="L211" s="16">
        <f t="shared" si="10"/>
        <v>0</v>
      </c>
      <c r="M211" s="16">
        <f t="shared" si="11"/>
        <v>0</v>
      </c>
      <c r="N211" s="16">
        <f t="shared" si="12"/>
        <v>0</v>
      </c>
      <c r="O211" s="16">
        <f>IF(A211&lt;(Støtteark!$H$4-5),0,(IF(H211="Utførelse",(L211+M211),IF(H211="Fagkontroll",(N211),0))))</f>
        <v>0</v>
      </c>
      <c r="P211" s="16">
        <f>IF(A211&lt;(Støtteark!$H$4-5),0,B211)</f>
        <v>0</v>
      </c>
    </row>
    <row r="212" spans="1:16" x14ac:dyDescent="0.2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44"/>
      <c r="L212" s="16">
        <f t="shared" si="10"/>
        <v>0</v>
      </c>
      <c r="M212" s="16">
        <f t="shared" si="11"/>
        <v>0</v>
      </c>
      <c r="N212" s="16">
        <f t="shared" si="12"/>
        <v>0</v>
      </c>
      <c r="O212" s="16">
        <f>IF(A212&lt;(Støtteark!$H$4-5),0,(IF(H212="Utførelse",(L212+M212),IF(H212="Fagkontroll",(N212),0))))</f>
        <v>0</v>
      </c>
      <c r="P212" s="16">
        <f>IF(A212&lt;(Støtteark!$H$4-5),0,B212)</f>
        <v>0</v>
      </c>
    </row>
    <row r="213" spans="1:16" x14ac:dyDescent="0.2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44"/>
      <c r="L213" s="16">
        <f t="shared" si="10"/>
        <v>0</v>
      </c>
      <c r="M213" s="16">
        <f t="shared" si="11"/>
        <v>0</v>
      </c>
      <c r="N213" s="16">
        <f t="shared" si="12"/>
        <v>0</v>
      </c>
      <c r="O213" s="16">
        <f>IF(A213&lt;(Støtteark!$H$4-5),0,(IF(H213="Utførelse",(L213+M213),IF(H213="Fagkontroll",(N213),0))))</f>
        <v>0</v>
      </c>
      <c r="P213" s="16">
        <f>IF(A213&lt;(Støtteark!$H$4-5),0,B213)</f>
        <v>0</v>
      </c>
    </row>
    <row r="214" spans="1:16" x14ac:dyDescent="0.2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44"/>
      <c r="L214" s="16">
        <f t="shared" si="10"/>
        <v>0</v>
      </c>
      <c r="M214" s="16">
        <f t="shared" si="11"/>
        <v>0</v>
      </c>
      <c r="N214" s="16">
        <f t="shared" si="12"/>
        <v>0</v>
      </c>
      <c r="O214" s="16">
        <f>IF(A214&lt;(Støtteark!$H$4-5),0,(IF(H214="Utførelse",(L214+M214),IF(H214="Fagkontroll",(N214),0))))</f>
        <v>0</v>
      </c>
      <c r="P214" s="16">
        <f>IF(A214&lt;(Støtteark!$H$4-5),0,B214)</f>
        <v>0</v>
      </c>
    </row>
    <row r="215" spans="1:16" x14ac:dyDescent="0.2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44"/>
      <c r="L215" s="16">
        <f t="shared" si="10"/>
        <v>0</v>
      </c>
      <c r="M215" s="16">
        <f t="shared" si="11"/>
        <v>0</v>
      </c>
      <c r="N215" s="16">
        <f t="shared" si="12"/>
        <v>0</v>
      </c>
      <c r="O215" s="16">
        <f>IF(A215&lt;(Støtteark!$H$4-5),0,(IF(H215="Utførelse",(L215+M215),IF(H215="Fagkontroll",(N215),0))))</f>
        <v>0</v>
      </c>
      <c r="P215" s="16">
        <f>IF(A215&lt;(Støtteark!$H$4-5),0,B215)</f>
        <v>0</v>
      </c>
    </row>
    <row r="216" spans="1:16" x14ac:dyDescent="0.2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44"/>
      <c r="L216" s="16">
        <f t="shared" si="10"/>
        <v>0</v>
      </c>
      <c r="M216" s="16">
        <f t="shared" si="11"/>
        <v>0</v>
      </c>
      <c r="N216" s="16">
        <f t="shared" si="12"/>
        <v>0</v>
      </c>
      <c r="O216" s="16">
        <f>IF(A216&lt;(Støtteark!$H$4-5),0,(IF(H216="Utførelse",(L216+M216),IF(H216="Fagkontroll",(N216),0))))</f>
        <v>0</v>
      </c>
      <c r="P216" s="16">
        <f>IF(A216&lt;(Støtteark!$H$4-5),0,B216)</f>
        <v>0</v>
      </c>
    </row>
    <row r="217" spans="1:16" x14ac:dyDescent="0.2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44"/>
      <c r="L217" s="16">
        <f t="shared" si="10"/>
        <v>0</v>
      </c>
      <c r="M217" s="16">
        <f t="shared" si="11"/>
        <v>0</v>
      </c>
      <c r="N217" s="16">
        <f t="shared" si="12"/>
        <v>0</v>
      </c>
      <c r="O217" s="16">
        <f>IF(A217&lt;(Støtteark!$H$4-5),0,(IF(H217="Utførelse",(L217+M217),IF(H217="Fagkontroll",(N217),0))))</f>
        <v>0</v>
      </c>
      <c r="P217" s="16">
        <f>IF(A217&lt;(Støtteark!$H$4-5),0,B217)</f>
        <v>0</v>
      </c>
    </row>
    <row r="218" spans="1:16" x14ac:dyDescent="0.2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44"/>
      <c r="L218" s="16">
        <f t="shared" si="10"/>
        <v>0</v>
      </c>
      <c r="M218" s="16">
        <f t="shared" si="11"/>
        <v>0</v>
      </c>
      <c r="N218" s="16">
        <f t="shared" si="12"/>
        <v>0</v>
      </c>
      <c r="O218" s="16">
        <f>IF(A218&lt;(Støtteark!$H$4-5),0,(IF(H218="Utførelse",(L218+M218),IF(H218="Fagkontroll",(N218),0))))</f>
        <v>0</v>
      </c>
      <c r="P218" s="16">
        <f>IF(A218&lt;(Støtteark!$H$4-5),0,B218)</f>
        <v>0</v>
      </c>
    </row>
    <row r="219" spans="1:16" x14ac:dyDescent="0.2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44"/>
      <c r="L219" s="16">
        <f t="shared" si="10"/>
        <v>0</v>
      </c>
      <c r="M219" s="16">
        <f t="shared" si="11"/>
        <v>0</v>
      </c>
      <c r="N219" s="16">
        <f t="shared" si="12"/>
        <v>0</v>
      </c>
      <c r="O219" s="16">
        <f>IF(A219&lt;(Støtteark!$H$4-5),0,(IF(H219="Utførelse",(L219+M219),IF(H219="Fagkontroll",(N219),0))))</f>
        <v>0</v>
      </c>
      <c r="P219" s="16">
        <f>IF(A219&lt;(Støtteark!$H$4-5),0,B219)</f>
        <v>0</v>
      </c>
    </row>
    <row r="220" spans="1:16" x14ac:dyDescent="0.2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44"/>
      <c r="L220" s="16">
        <f t="shared" si="10"/>
        <v>0</v>
      </c>
      <c r="M220" s="16">
        <f t="shared" si="11"/>
        <v>0</v>
      </c>
      <c r="N220" s="16">
        <f t="shared" si="12"/>
        <v>0</v>
      </c>
      <c r="O220" s="16">
        <f>IF(A220&lt;(Støtteark!$H$4-5),0,(IF(H220="Utførelse",(L220+M220),IF(H220="Fagkontroll",(N220),0))))</f>
        <v>0</v>
      </c>
      <c r="P220" s="16">
        <f>IF(A220&lt;(Støtteark!$H$4-5),0,B220)</f>
        <v>0</v>
      </c>
    </row>
    <row r="221" spans="1:16" x14ac:dyDescent="0.2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44"/>
      <c r="L221" s="16">
        <f t="shared" si="10"/>
        <v>0</v>
      </c>
      <c r="M221" s="16">
        <f t="shared" si="11"/>
        <v>0</v>
      </c>
      <c r="N221" s="16">
        <f t="shared" si="12"/>
        <v>0</v>
      </c>
      <c r="O221" s="16">
        <f>IF(A221&lt;(Støtteark!$H$4-5),0,(IF(H221="Utførelse",(L221+M221),IF(H221="Fagkontroll",(N221),0))))</f>
        <v>0</v>
      </c>
      <c r="P221" s="16">
        <f>IF(A221&lt;(Støtteark!$H$4-5),0,B221)</f>
        <v>0</v>
      </c>
    </row>
    <row r="222" spans="1:16" x14ac:dyDescent="0.2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44"/>
      <c r="L222" s="16">
        <f t="shared" si="10"/>
        <v>0</v>
      </c>
      <c r="M222" s="16">
        <f t="shared" si="11"/>
        <v>0</v>
      </c>
      <c r="N222" s="16">
        <f t="shared" si="12"/>
        <v>0</v>
      </c>
      <c r="O222" s="16">
        <f>IF(A222&lt;(Støtteark!$H$4-5),0,(IF(H222="Utførelse",(L222+M222),IF(H222="Fagkontroll",(N222),0))))</f>
        <v>0</v>
      </c>
      <c r="P222" s="16">
        <f>IF(A222&lt;(Støtteark!$H$4-5),0,B222)</f>
        <v>0</v>
      </c>
    </row>
    <row r="223" spans="1:16" x14ac:dyDescent="0.2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44"/>
      <c r="L223" s="16">
        <f t="shared" si="10"/>
        <v>0</v>
      </c>
      <c r="M223" s="16">
        <f t="shared" si="11"/>
        <v>0</v>
      </c>
      <c r="N223" s="16">
        <f t="shared" si="12"/>
        <v>0</v>
      </c>
      <c r="O223" s="16">
        <f>IF(A223&lt;(Støtteark!$H$4-5),0,(IF(H223="Utførelse",(L223+M223),IF(H223="Fagkontroll",(N223),0))))</f>
        <v>0</v>
      </c>
      <c r="P223" s="16">
        <f>IF(A223&lt;(Støtteark!$H$4-5),0,B223)</f>
        <v>0</v>
      </c>
    </row>
    <row r="224" spans="1:16" x14ac:dyDescent="0.2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44"/>
      <c r="L224" s="16">
        <f t="shared" si="10"/>
        <v>0</v>
      </c>
      <c r="M224" s="16">
        <f t="shared" si="11"/>
        <v>0</v>
      </c>
      <c r="N224" s="16">
        <f t="shared" si="12"/>
        <v>0</v>
      </c>
      <c r="O224" s="16">
        <f>IF(A224&lt;(Støtteark!$H$4-5),0,(IF(H224="Utførelse",(L224+M224),IF(H224="Fagkontroll",(N224),0))))</f>
        <v>0</v>
      </c>
      <c r="P224" s="16">
        <f>IF(A224&lt;(Støtteark!$H$4-5),0,B224)</f>
        <v>0</v>
      </c>
    </row>
    <row r="225" spans="1:16" x14ac:dyDescent="0.2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44"/>
      <c r="L225" s="16">
        <f t="shared" si="10"/>
        <v>0</v>
      </c>
      <c r="M225" s="16">
        <f t="shared" si="11"/>
        <v>0</v>
      </c>
      <c r="N225" s="16">
        <f t="shared" si="12"/>
        <v>0</v>
      </c>
      <c r="O225" s="16">
        <f>IF(A225&lt;(Støtteark!$H$4-5),0,(IF(H225="Utførelse",(L225+M225),IF(H225="Fagkontroll",(N225),0))))</f>
        <v>0</v>
      </c>
      <c r="P225" s="16">
        <f>IF(A225&lt;(Støtteark!$H$4-5),0,B225)</f>
        <v>0</v>
      </c>
    </row>
    <row r="226" spans="1:16" x14ac:dyDescent="0.2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44"/>
      <c r="L226" s="16">
        <f t="shared" si="10"/>
        <v>0</v>
      </c>
      <c r="M226" s="16">
        <f t="shared" si="11"/>
        <v>0</v>
      </c>
      <c r="N226" s="16">
        <f t="shared" si="12"/>
        <v>0</v>
      </c>
      <c r="O226" s="16">
        <f>IF(A226&lt;(Støtteark!$H$4-5),0,(IF(H226="Utførelse",(L226+M226),IF(H226="Fagkontroll",(N226),0))))</f>
        <v>0</v>
      </c>
      <c r="P226" s="16">
        <f>IF(A226&lt;(Støtteark!$H$4-5),0,B226)</f>
        <v>0</v>
      </c>
    </row>
    <row r="227" spans="1:16" x14ac:dyDescent="0.2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44"/>
      <c r="L227" s="16">
        <f t="shared" si="10"/>
        <v>0</v>
      </c>
      <c r="M227" s="16">
        <f t="shared" si="11"/>
        <v>0</v>
      </c>
      <c r="N227" s="16">
        <f t="shared" si="12"/>
        <v>0</v>
      </c>
      <c r="O227" s="16">
        <f>IF(A227&lt;(Støtteark!$H$4-5),0,(IF(H227="Utførelse",(L227+M227),IF(H227="Fagkontroll",(N227),0))))</f>
        <v>0</v>
      </c>
      <c r="P227" s="16">
        <f>IF(A227&lt;(Støtteark!$H$4-5),0,B227)</f>
        <v>0</v>
      </c>
    </row>
    <row r="228" spans="1:16" x14ac:dyDescent="0.2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44"/>
      <c r="L228" s="16">
        <f t="shared" si="10"/>
        <v>0</v>
      </c>
      <c r="M228" s="16">
        <f t="shared" si="11"/>
        <v>0</v>
      </c>
      <c r="N228" s="16">
        <f t="shared" si="12"/>
        <v>0</v>
      </c>
      <c r="O228" s="16">
        <f>IF(A228&lt;(Støtteark!$H$4-5),0,(IF(H228="Utførelse",(L228+M228),IF(H228="Fagkontroll",(N228),0))))</f>
        <v>0</v>
      </c>
      <c r="P228" s="16">
        <f>IF(A228&lt;(Støtteark!$H$4-5),0,B228)</f>
        <v>0</v>
      </c>
    </row>
    <row r="229" spans="1:16" x14ac:dyDescent="0.2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44"/>
      <c r="L229" s="16">
        <f t="shared" si="10"/>
        <v>0</v>
      </c>
      <c r="M229" s="16">
        <f t="shared" si="11"/>
        <v>0</v>
      </c>
      <c r="N229" s="16">
        <f t="shared" si="12"/>
        <v>0</v>
      </c>
      <c r="O229" s="16">
        <f>IF(A229&lt;(Støtteark!$H$4-5),0,(IF(H229="Utførelse",(L229+M229),IF(H229="Fagkontroll",(N229),0))))</f>
        <v>0</v>
      </c>
      <c r="P229" s="16">
        <f>IF(A229&lt;(Støtteark!$H$4-5),0,B229)</f>
        <v>0</v>
      </c>
    </row>
    <row r="230" spans="1:16" x14ac:dyDescent="0.2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44"/>
      <c r="L230" s="16">
        <f t="shared" si="10"/>
        <v>0</v>
      </c>
      <c r="M230" s="16">
        <f t="shared" si="11"/>
        <v>0</v>
      </c>
      <c r="N230" s="16">
        <f t="shared" si="12"/>
        <v>0</v>
      </c>
      <c r="O230" s="16">
        <f>IF(A230&lt;(Støtteark!$H$4-5),0,(IF(H230="Utførelse",(L230+M230),IF(H230="Fagkontroll",(N230),0))))</f>
        <v>0</v>
      </c>
      <c r="P230" s="16">
        <f>IF(A230&lt;(Støtteark!$H$4-5),0,B230)</f>
        <v>0</v>
      </c>
    </row>
    <row r="231" spans="1:16" x14ac:dyDescent="0.2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44"/>
      <c r="L231" s="16">
        <f t="shared" si="10"/>
        <v>0</v>
      </c>
      <c r="M231" s="16">
        <f t="shared" si="11"/>
        <v>0</v>
      </c>
      <c r="N231" s="16">
        <f t="shared" si="12"/>
        <v>0</v>
      </c>
      <c r="O231" s="16">
        <f>IF(A231&lt;(Støtteark!$H$4-5),0,(IF(H231="Utførelse",(L231+M231),IF(H231="Fagkontroll",(N231),0))))</f>
        <v>0</v>
      </c>
      <c r="P231" s="16">
        <f>IF(A231&lt;(Støtteark!$H$4-5),0,B231)</f>
        <v>0</v>
      </c>
    </row>
    <row r="232" spans="1:16" x14ac:dyDescent="0.2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44"/>
      <c r="L232" s="16">
        <f t="shared" si="10"/>
        <v>0</v>
      </c>
      <c r="M232" s="16">
        <f t="shared" si="11"/>
        <v>0</v>
      </c>
      <c r="N232" s="16">
        <f t="shared" si="12"/>
        <v>0</v>
      </c>
      <c r="O232" s="16">
        <f>IF(A232&lt;(Støtteark!$H$4-5),0,(IF(H232="Utførelse",(L232+M232),IF(H232="Fagkontroll",(N232),0))))</f>
        <v>0</v>
      </c>
      <c r="P232" s="16">
        <f>IF(A232&lt;(Støtteark!$H$4-5),0,B232)</f>
        <v>0</v>
      </c>
    </row>
    <row r="233" spans="1:16" x14ac:dyDescent="0.2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44"/>
      <c r="L233" s="16">
        <f t="shared" si="10"/>
        <v>0</v>
      </c>
      <c r="M233" s="16">
        <f t="shared" si="11"/>
        <v>0</v>
      </c>
      <c r="N233" s="16">
        <f t="shared" si="12"/>
        <v>0</v>
      </c>
      <c r="O233" s="16">
        <f>IF(A233&lt;(Støtteark!$H$4-5),0,(IF(H233="Utførelse",(L233+M233),IF(H233="Fagkontroll",(N233),0))))</f>
        <v>0</v>
      </c>
      <c r="P233" s="16">
        <f>IF(A233&lt;(Støtteark!$H$4-5),0,B233)</f>
        <v>0</v>
      </c>
    </row>
    <row r="234" spans="1:16" x14ac:dyDescent="0.2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44"/>
      <c r="L234" s="16">
        <f t="shared" si="10"/>
        <v>0</v>
      </c>
      <c r="M234" s="16">
        <f t="shared" si="11"/>
        <v>0</v>
      </c>
      <c r="N234" s="16">
        <f t="shared" si="12"/>
        <v>0</v>
      </c>
      <c r="O234" s="16">
        <f>IF(A234&lt;(Støtteark!$H$4-5),0,(IF(H234="Utførelse",(L234+M234),IF(H234="Fagkontroll",(N234),0))))</f>
        <v>0</v>
      </c>
      <c r="P234" s="16">
        <f>IF(A234&lt;(Støtteark!$H$4-5),0,B234)</f>
        <v>0</v>
      </c>
    </row>
    <row r="235" spans="1:16" x14ac:dyDescent="0.2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44"/>
      <c r="L235" s="16">
        <f t="shared" si="10"/>
        <v>0</v>
      </c>
      <c r="M235" s="16">
        <f t="shared" si="11"/>
        <v>0</v>
      </c>
      <c r="N235" s="16">
        <f t="shared" si="12"/>
        <v>0</v>
      </c>
      <c r="O235" s="16">
        <f>IF(A235&lt;(Støtteark!$H$4-5),0,(IF(H235="Utførelse",(L235+M235),IF(H235="Fagkontroll",(N235),0))))</f>
        <v>0</v>
      </c>
      <c r="P235" s="16">
        <f>IF(A235&lt;(Støtteark!$H$4-5),0,B235)</f>
        <v>0</v>
      </c>
    </row>
    <row r="236" spans="1:16" x14ac:dyDescent="0.2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44"/>
      <c r="L236" s="16">
        <f t="shared" si="10"/>
        <v>0</v>
      </c>
      <c r="M236" s="16">
        <f t="shared" si="11"/>
        <v>0</v>
      </c>
      <c r="N236" s="16">
        <f t="shared" si="12"/>
        <v>0</v>
      </c>
      <c r="O236" s="16">
        <f>IF(A236&lt;(Støtteark!$H$4-5),0,(IF(H236="Utførelse",(L236+M236),IF(H236="Fagkontroll",(N236),0))))</f>
        <v>0</v>
      </c>
      <c r="P236" s="16">
        <f>IF(A236&lt;(Støtteark!$H$4-5),0,B236)</f>
        <v>0</v>
      </c>
    </row>
    <row r="237" spans="1:16" x14ac:dyDescent="0.2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44"/>
      <c r="L237" s="16">
        <f t="shared" si="10"/>
        <v>0</v>
      </c>
      <c r="M237" s="16">
        <f t="shared" si="11"/>
        <v>0</v>
      </c>
      <c r="N237" s="16">
        <f t="shared" si="12"/>
        <v>0</v>
      </c>
      <c r="O237" s="16">
        <f>IF(A237&lt;(Støtteark!$H$4-5),0,(IF(H237="Utførelse",(L237+M237),IF(H237="Fagkontroll",(N237),0))))</f>
        <v>0</v>
      </c>
      <c r="P237" s="16">
        <f>IF(A237&lt;(Støtteark!$H$4-5),0,B237)</f>
        <v>0</v>
      </c>
    </row>
    <row r="238" spans="1:16" x14ac:dyDescent="0.2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44"/>
      <c r="L238" s="16">
        <f t="shared" si="10"/>
        <v>0</v>
      </c>
      <c r="M238" s="16">
        <f t="shared" si="11"/>
        <v>0</v>
      </c>
      <c r="N238" s="16">
        <f t="shared" si="12"/>
        <v>0</v>
      </c>
      <c r="O238" s="16">
        <f>IF(A238&lt;(Støtteark!$H$4-5),0,(IF(H238="Utførelse",(L238+M238),IF(H238="Fagkontroll",(N238),0))))</f>
        <v>0</v>
      </c>
      <c r="P238" s="16">
        <f>IF(A238&lt;(Støtteark!$H$4-5),0,B238)</f>
        <v>0</v>
      </c>
    </row>
    <row r="239" spans="1:16" x14ac:dyDescent="0.2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44"/>
      <c r="L239" s="16">
        <f t="shared" si="10"/>
        <v>0</v>
      </c>
      <c r="M239" s="16">
        <f t="shared" si="11"/>
        <v>0</v>
      </c>
      <c r="N239" s="16">
        <f t="shared" si="12"/>
        <v>0</v>
      </c>
      <c r="O239" s="16">
        <f>IF(A239&lt;(Støtteark!$H$4-5),0,(IF(H239="Utførelse",(L239+M239),IF(H239="Fagkontroll",(N239),0))))</f>
        <v>0</v>
      </c>
      <c r="P239" s="16">
        <f>IF(A239&lt;(Støtteark!$H$4-5),0,B239)</f>
        <v>0</v>
      </c>
    </row>
    <row r="240" spans="1:16" x14ac:dyDescent="0.2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44"/>
      <c r="L240" s="16">
        <f t="shared" si="10"/>
        <v>0</v>
      </c>
      <c r="M240" s="16">
        <f t="shared" si="11"/>
        <v>0</v>
      </c>
      <c r="N240" s="16">
        <f t="shared" si="12"/>
        <v>0</v>
      </c>
      <c r="O240" s="16">
        <f>IF(A240&lt;(Støtteark!$H$4-5),0,(IF(H240="Utførelse",(L240+M240),IF(H240="Fagkontroll",(N240),0))))</f>
        <v>0</v>
      </c>
      <c r="P240" s="16">
        <f>IF(A240&lt;(Støtteark!$H$4-5),0,B240)</f>
        <v>0</v>
      </c>
    </row>
    <row r="241" spans="1:16" x14ac:dyDescent="0.2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44"/>
      <c r="L241" s="16">
        <f t="shared" si="10"/>
        <v>0</v>
      </c>
      <c r="M241" s="16">
        <f t="shared" si="11"/>
        <v>0</v>
      </c>
      <c r="N241" s="16">
        <f t="shared" si="12"/>
        <v>0</v>
      </c>
      <c r="O241" s="16">
        <f>IF(A241&lt;(Støtteark!$H$4-5),0,(IF(H241="Utførelse",(L241+M241),IF(H241="Fagkontroll",(N241),0))))</f>
        <v>0</v>
      </c>
      <c r="P241" s="16">
        <f>IF(A241&lt;(Støtteark!$H$4-5),0,B241)</f>
        <v>0</v>
      </c>
    </row>
    <row r="242" spans="1:16" x14ac:dyDescent="0.2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44"/>
      <c r="L242" s="16">
        <f t="shared" si="10"/>
        <v>0</v>
      </c>
      <c r="M242" s="16">
        <f t="shared" si="11"/>
        <v>0</v>
      </c>
      <c r="N242" s="16">
        <f t="shared" si="12"/>
        <v>0</v>
      </c>
      <c r="O242" s="16">
        <f>IF(A242&lt;(Støtteark!$H$4-5),0,(IF(H242="Utførelse",(L242+M242),IF(H242="Fagkontroll",(N242),0))))</f>
        <v>0</v>
      </c>
      <c r="P242" s="16">
        <f>IF(A242&lt;(Støtteark!$H$4-5),0,B242)</f>
        <v>0</v>
      </c>
    </row>
    <row r="243" spans="1:16" x14ac:dyDescent="0.2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44"/>
      <c r="L243" s="16">
        <f t="shared" si="10"/>
        <v>0</v>
      </c>
      <c r="M243" s="16">
        <f t="shared" si="11"/>
        <v>0</v>
      </c>
      <c r="N243" s="16">
        <f t="shared" si="12"/>
        <v>0</v>
      </c>
      <c r="O243" s="16">
        <f>IF(A243&lt;(Støtteark!$H$4-5),0,(IF(H243="Utførelse",(L243+M243),IF(H243="Fagkontroll",(N243),0))))</f>
        <v>0</v>
      </c>
      <c r="P243" s="16">
        <f>IF(A243&lt;(Støtteark!$H$4-5),0,B243)</f>
        <v>0</v>
      </c>
    </row>
    <row r="244" spans="1:16" x14ac:dyDescent="0.2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44"/>
      <c r="L244" s="16">
        <f t="shared" si="10"/>
        <v>0</v>
      </c>
      <c r="M244" s="16">
        <f t="shared" si="11"/>
        <v>0</v>
      </c>
      <c r="N244" s="16">
        <f t="shared" si="12"/>
        <v>0</v>
      </c>
      <c r="O244" s="16">
        <f>IF(A244&lt;(Støtteark!$H$4-5),0,(IF(H244="Utførelse",(L244+M244),IF(H244="Fagkontroll",(N244),0))))</f>
        <v>0</v>
      </c>
      <c r="P244" s="16">
        <f>IF(A244&lt;(Støtteark!$H$4-5),0,B244)</f>
        <v>0</v>
      </c>
    </row>
    <row r="245" spans="1:16" x14ac:dyDescent="0.2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44"/>
      <c r="L245" s="16">
        <f t="shared" si="10"/>
        <v>0</v>
      </c>
      <c r="M245" s="16">
        <f t="shared" si="11"/>
        <v>0</v>
      </c>
      <c r="N245" s="16">
        <f t="shared" si="12"/>
        <v>0</v>
      </c>
      <c r="O245" s="16">
        <f>IF(A245&lt;(Støtteark!$H$4-5),0,(IF(H245="Utførelse",(L245+M245),IF(H245="Fagkontroll",(N245),0))))</f>
        <v>0</v>
      </c>
      <c r="P245" s="16">
        <f>IF(A245&lt;(Støtteark!$H$4-5),0,B245)</f>
        <v>0</v>
      </c>
    </row>
    <row r="246" spans="1:16" x14ac:dyDescent="0.2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44"/>
      <c r="L246" s="16">
        <f t="shared" si="10"/>
        <v>0</v>
      </c>
      <c r="M246" s="16">
        <f t="shared" si="11"/>
        <v>0</v>
      </c>
      <c r="N246" s="16">
        <f t="shared" si="12"/>
        <v>0</v>
      </c>
      <c r="O246" s="16">
        <f>IF(A246&lt;(Støtteark!$H$4-5),0,(IF(H246="Utførelse",(L246+M246),IF(H246="Fagkontroll",(N246),0))))</f>
        <v>0</v>
      </c>
      <c r="P246" s="16">
        <f>IF(A246&lt;(Støtteark!$H$4-5),0,B246)</f>
        <v>0</v>
      </c>
    </row>
    <row r="247" spans="1:16" x14ac:dyDescent="0.2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44"/>
      <c r="L247" s="16">
        <f t="shared" si="10"/>
        <v>0</v>
      </c>
      <c r="M247" s="16">
        <f t="shared" si="11"/>
        <v>0</v>
      </c>
      <c r="N247" s="16">
        <f t="shared" si="12"/>
        <v>0</v>
      </c>
      <c r="O247" s="16">
        <f>IF(A247&lt;(Støtteark!$H$4-5),0,(IF(H247="Utførelse",(L247+M247),IF(H247="Fagkontroll",(N247),0))))</f>
        <v>0</v>
      </c>
      <c r="P247" s="16">
        <f>IF(A247&lt;(Støtteark!$H$4-5),0,B247)</f>
        <v>0</v>
      </c>
    </row>
    <row r="248" spans="1:16" x14ac:dyDescent="0.2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44"/>
      <c r="L248" s="16">
        <f t="shared" si="10"/>
        <v>0</v>
      </c>
      <c r="M248" s="16">
        <f t="shared" si="11"/>
        <v>0</v>
      </c>
      <c r="N248" s="16">
        <f t="shared" si="12"/>
        <v>0</v>
      </c>
      <c r="O248" s="16">
        <f>IF(A248&lt;(Støtteark!$H$4-5),0,(IF(H248="Utførelse",(L248+M248),IF(H248="Fagkontroll",(N248),0))))</f>
        <v>0</v>
      </c>
      <c r="P248" s="16">
        <f>IF(A248&lt;(Støtteark!$H$4-5),0,B248)</f>
        <v>0</v>
      </c>
    </row>
    <row r="249" spans="1:16" x14ac:dyDescent="0.2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44"/>
      <c r="L249" s="16">
        <f t="shared" si="10"/>
        <v>0</v>
      </c>
      <c r="M249" s="16">
        <f t="shared" si="11"/>
        <v>0</v>
      </c>
      <c r="N249" s="16">
        <f t="shared" si="12"/>
        <v>0</v>
      </c>
      <c r="O249" s="16">
        <f>IF(A249&lt;(Støtteark!$H$4-5),0,(IF(H249="Utførelse",(L249+M249),IF(H249="Fagkontroll",(N249),0))))</f>
        <v>0</v>
      </c>
      <c r="P249" s="16">
        <f>IF(A249&lt;(Støtteark!$H$4-5),0,B249)</f>
        <v>0</v>
      </c>
    </row>
    <row r="250" spans="1:16" x14ac:dyDescent="0.2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44"/>
      <c r="L250" s="16">
        <f t="shared" si="10"/>
        <v>0</v>
      </c>
      <c r="M250" s="16">
        <f t="shared" si="11"/>
        <v>0</v>
      </c>
      <c r="N250" s="16">
        <f t="shared" si="12"/>
        <v>0</v>
      </c>
      <c r="O250" s="16">
        <f>IF(A250&lt;(Støtteark!$H$4-5),0,(IF(H250="Utførelse",(L250+M250),IF(H250="Fagkontroll",(N250),0))))</f>
        <v>0</v>
      </c>
      <c r="P250" s="16">
        <f>IF(A250&lt;(Støtteark!$H$4-5),0,B250)</f>
        <v>0</v>
      </c>
    </row>
    <row r="251" spans="1:16" x14ac:dyDescent="0.2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44"/>
      <c r="L251" s="16">
        <f t="shared" si="10"/>
        <v>0</v>
      </c>
      <c r="M251" s="16">
        <f t="shared" si="11"/>
        <v>0</v>
      </c>
      <c r="N251" s="16">
        <f t="shared" si="12"/>
        <v>0</v>
      </c>
      <c r="O251" s="16">
        <f>IF(A251&lt;(Støtteark!$H$4-5),0,(IF(H251="Utførelse",(L251+M251),IF(H251="Fagkontroll",(N251),0))))</f>
        <v>0</v>
      </c>
      <c r="P251" s="16">
        <f>IF(A251&lt;(Støtteark!$H$4-5),0,B251)</f>
        <v>0</v>
      </c>
    </row>
    <row r="252" spans="1:16" x14ac:dyDescent="0.2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44"/>
      <c r="L252" s="16">
        <f t="shared" si="10"/>
        <v>0</v>
      </c>
      <c r="M252" s="16">
        <f t="shared" si="11"/>
        <v>0</v>
      </c>
      <c r="N252" s="16">
        <f t="shared" si="12"/>
        <v>0</v>
      </c>
      <c r="O252" s="16">
        <f>IF(A252&lt;(Støtteark!$H$4-5),0,(IF(H252="Utførelse",(L252+M252),IF(H252="Fagkontroll",(N252),0))))</f>
        <v>0</v>
      </c>
      <c r="P252" s="16">
        <f>IF(A252&lt;(Støtteark!$H$4-5),0,B252)</f>
        <v>0</v>
      </c>
    </row>
    <row r="253" spans="1:16" x14ac:dyDescent="0.2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44"/>
      <c r="L253" s="16">
        <f t="shared" si="10"/>
        <v>0</v>
      </c>
      <c r="M253" s="16">
        <f t="shared" si="11"/>
        <v>0</v>
      </c>
      <c r="N253" s="16">
        <f t="shared" si="12"/>
        <v>0</v>
      </c>
      <c r="O253" s="16">
        <f>IF(A253&lt;(Støtteark!$H$4-5),0,(IF(H253="Utførelse",(L253+M253),IF(H253="Fagkontroll",(N253),0))))</f>
        <v>0</v>
      </c>
      <c r="P253" s="16">
        <f>IF(A253&lt;(Støtteark!$H$4-5),0,B253)</f>
        <v>0</v>
      </c>
    </row>
    <row r="254" spans="1:16" x14ac:dyDescent="0.2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44"/>
      <c r="L254" s="16">
        <f t="shared" si="10"/>
        <v>0</v>
      </c>
      <c r="M254" s="16">
        <f t="shared" si="11"/>
        <v>0</v>
      </c>
      <c r="N254" s="16">
        <f t="shared" si="12"/>
        <v>0</v>
      </c>
      <c r="O254" s="16">
        <f>IF(A254&lt;(Støtteark!$H$4-5),0,(IF(H254="Utførelse",(L254+M254),IF(H254="Fagkontroll",(N254),0))))</f>
        <v>0</v>
      </c>
      <c r="P254" s="16">
        <f>IF(A254&lt;(Støtteark!$H$4-5),0,B254)</f>
        <v>0</v>
      </c>
    </row>
    <row r="255" spans="1:16" x14ac:dyDescent="0.2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44"/>
      <c r="L255" s="16">
        <f t="shared" si="10"/>
        <v>0</v>
      </c>
      <c r="M255" s="16">
        <f t="shared" si="11"/>
        <v>0</v>
      </c>
      <c r="N255" s="16">
        <f t="shared" si="12"/>
        <v>0</v>
      </c>
      <c r="O255" s="16">
        <f>IF(A255&lt;(Støtteark!$H$4-5),0,(IF(H255="Utførelse",(L255+M255),IF(H255="Fagkontroll",(N255),0))))</f>
        <v>0</v>
      </c>
      <c r="P255" s="16">
        <f>IF(A255&lt;(Støtteark!$H$4-5),0,B255)</f>
        <v>0</v>
      </c>
    </row>
    <row r="256" spans="1:16" x14ac:dyDescent="0.2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44"/>
      <c r="L256" s="16">
        <f t="shared" si="10"/>
        <v>0</v>
      </c>
      <c r="M256" s="16">
        <f t="shared" si="11"/>
        <v>0</v>
      </c>
      <c r="N256" s="16">
        <f t="shared" si="12"/>
        <v>0</v>
      </c>
      <c r="O256" s="16">
        <f>IF(A256&lt;(Støtteark!$H$4-5),0,(IF(H256="Utførelse",(L256+M256),IF(H256="Fagkontroll",(N256),0))))</f>
        <v>0</v>
      </c>
      <c r="P256" s="16">
        <f>IF(A256&lt;(Støtteark!$H$4-5),0,B256)</f>
        <v>0</v>
      </c>
    </row>
    <row r="257" spans="1:16" x14ac:dyDescent="0.2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44"/>
      <c r="L257" s="16">
        <f t="shared" si="10"/>
        <v>0</v>
      </c>
      <c r="M257" s="16">
        <f t="shared" si="11"/>
        <v>0</v>
      </c>
      <c r="N257" s="16">
        <f t="shared" si="12"/>
        <v>0</v>
      </c>
      <c r="O257" s="16">
        <f>IF(A257&lt;(Støtteark!$H$4-5),0,(IF(H257="Utførelse",(L257+M257),IF(H257="Fagkontroll",(N257),0))))</f>
        <v>0</v>
      </c>
      <c r="P257" s="16">
        <f>IF(A257&lt;(Støtteark!$H$4-5),0,B257)</f>
        <v>0</v>
      </c>
    </row>
    <row r="258" spans="1:16" x14ac:dyDescent="0.2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44"/>
      <c r="L258" s="16">
        <f t="shared" si="10"/>
        <v>0</v>
      </c>
      <c r="M258" s="16">
        <f t="shared" si="11"/>
        <v>0</v>
      </c>
      <c r="N258" s="16">
        <f t="shared" si="12"/>
        <v>0</v>
      </c>
      <c r="O258" s="16">
        <f>IF(A258&lt;(Støtteark!$H$4-5),0,(IF(H258="Utførelse",(L258+M258),IF(H258="Fagkontroll",(N258),0))))</f>
        <v>0</v>
      </c>
      <c r="P258" s="16">
        <f>IF(A258&lt;(Støtteark!$H$4-5),0,B258)</f>
        <v>0</v>
      </c>
    </row>
    <row r="259" spans="1:16" x14ac:dyDescent="0.2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44"/>
      <c r="L259" s="16">
        <f t="shared" si="10"/>
        <v>0</v>
      </c>
      <c r="M259" s="16">
        <f t="shared" si="11"/>
        <v>0</v>
      </c>
      <c r="N259" s="16">
        <f t="shared" si="12"/>
        <v>0</v>
      </c>
      <c r="O259" s="16">
        <f>IF(A259&lt;(Støtteark!$H$4-5),0,(IF(H259="Utførelse",(L259+M259),IF(H259="Fagkontroll",(N259),0))))</f>
        <v>0</v>
      </c>
      <c r="P259" s="16">
        <f>IF(A259&lt;(Støtteark!$H$4-5),0,B259)</f>
        <v>0</v>
      </c>
    </row>
    <row r="260" spans="1:16" x14ac:dyDescent="0.2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44"/>
      <c r="L260" s="16">
        <f t="shared" si="10"/>
        <v>0</v>
      </c>
      <c r="M260" s="16">
        <f t="shared" si="11"/>
        <v>0</v>
      </c>
      <c r="N260" s="16">
        <f t="shared" si="12"/>
        <v>0</v>
      </c>
      <c r="O260" s="16">
        <f>IF(A260&lt;(Støtteark!$H$4-5),0,(IF(H260="Utførelse",(L260+M260),IF(H260="Fagkontroll",(N260),0))))</f>
        <v>0</v>
      </c>
      <c r="P260" s="16">
        <f>IF(A260&lt;(Støtteark!$H$4-5),0,B260)</f>
        <v>0</v>
      </c>
    </row>
    <row r="261" spans="1:16" x14ac:dyDescent="0.2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44"/>
      <c r="L261" s="16">
        <f t="shared" si="10"/>
        <v>0</v>
      </c>
      <c r="M261" s="16">
        <f t="shared" si="11"/>
        <v>0</v>
      </c>
      <c r="N261" s="16">
        <f t="shared" si="12"/>
        <v>0</v>
      </c>
      <c r="O261" s="16">
        <f>IF(A261&lt;(Støtteark!$H$4-5),0,(IF(H261="Utførelse",(L261+M261),IF(H261="Fagkontroll",(N261),0))))</f>
        <v>0</v>
      </c>
      <c r="P261" s="16">
        <f>IF(A261&lt;(Støtteark!$H$4-5),0,B261)</f>
        <v>0</v>
      </c>
    </row>
    <row r="262" spans="1:16" x14ac:dyDescent="0.2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44"/>
      <c r="L262" s="16">
        <f t="shared" si="10"/>
        <v>0</v>
      </c>
      <c r="M262" s="16">
        <f t="shared" si="11"/>
        <v>0</v>
      </c>
      <c r="N262" s="16">
        <f t="shared" si="12"/>
        <v>0</v>
      </c>
      <c r="O262" s="16">
        <f>IF(A262&lt;(Støtteark!$H$4-5),0,(IF(H262="Utførelse",(L262+M262),IF(H262="Fagkontroll",(N262),0))))</f>
        <v>0</v>
      </c>
      <c r="P262" s="16">
        <f>IF(A262&lt;(Støtteark!$H$4-5),0,B262)</f>
        <v>0</v>
      </c>
    </row>
    <row r="263" spans="1:16" x14ac:dyDescent="0.2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44"/>
      <c r="L263" s="16">
        <f t="shared" si="10"/>
        <v>0</v>
      </c>
      <c r="M263" s="16">
        <f t="shared" si="11"/>
        <v>0</v>
      </c>
      <c r="N263" s="16">
        <f t="shared" si="12"/>
        <v>0</v>
      </c>
      <c r="O263" s="16">
        <f>IF(A263&lt;(Støtteark!$H$4-5),0,(IF(H263="Utførelse",(L263+M263),IF(H263="Fagkontroll",(N263),0))))</f>
        <v>0</v>
      </c>
      <c r="P263" s="16">
        <f>IF(A263&lt;(Støtteark!$H$4-5),0,B263)</f>
        <v>0</v>
      </c>
    </row>
    <row r="264" spans="1:16" x14ac:dyDescent="0.2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44"/>
      <c r="L264" s="16">
        <f t="shared" si="10"/>
        <v>0</v>
      </c>
      <c r="M264" s="16">
        <f t="shared" si="11"/>
        <v>0</v>
      </c>
      <c r="N264" s="16">
        <f t="shared" si="12"/>
        <v>0</v>
      </c>
      <c r="O264" s="16">
        <f>IF(A264&lt;(Støtteark!$H$4-5),0,(IF(H264="Utførelse",(L264+M264),IF(H264="Fagkontroll",(N264),0))))</f>
        <v>0</v>
      </c>
      <c r="P264" s="16">
        <f>IF(A264&lt;(Støtteark!$H$4-5),0,B264)</f>
        <v>0</v>
      </c>
    </row>
    <row r="265" spans="1:16" x14ac:dyDescent="0.2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44"/>
      <c r="L265" s="16">
        <f t="shared" si="10"/>
        <v>0</v>
      </c>
      <c r="M265" s="16">
        <f t="shared" si="11"/>
        <v>0</v>
      </c>
      <c r="N265" s="16">
        <f t="shared" si="12"/>
        <v>0</v>
      </c>
      <c r="O265" s="16">
        <f>IF(A265&lt;(Støtteark!$H$4-5),0,(IF(H265="Utførelse",(L265+M265),IF(H265="Fagkontroll",(N265),0))))</f>
        <v>0</v>
      </c>
      <c r="P265" s="16">
        <f>IF(A265&lt;(Støtteark!$H$4-5),0,B265)</f>
        <v>0</v>
      </c>
    </row>
    <row r="266" spans="1:16" x14ac:dyDescent="0.2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44"/>
      <c r="L266" s="16">
        <f t="shared" si="10"/>
        <v>0</v>
      </c>
      <c r="M266" s="16">
        <f t="shared" si="11"/>
        <v>0</v>
      </c>
      <c r="N266" s="16">
        <f t="shared" si="12"/>
        <v>0</v>
      </c>
      <c r="O266" s="16">
        <f>IF(A266&lt;(Støtteark!$H$4-5),0,(IF(H266="Utførelse",(L266+M266),IF(H266="Fagkontroll",(N266),0))))</f>
        <v>0</v>
      </c>
      <c r="P266" s="16">
        <f>IF(A266&lt;(Støtteark!$H$4-5),0,B266)</f>
        <v>0</v>
      </c>
    </row>
    <row r="267" spans="1:16" x14ac:dyDescent="0.2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44"/>
      <c r="L267" s="16">
        <f t="shared" si="10"/>
        <v>0</v>
      </c>
      <c r="M267" s="16">
        <f t="shared" si="11"/>
        <v>0</v>
      </c>
      <c r="N267" s="16">
        <f t="shared" si="12"/>
        <v>0</v>
      </c>
      <c r="O267" s="16">
        <f>IF(A267&lt;(Støtteark!$H$4-5),0,(IF(H267="Utførelse",(L267+M267),IF(H267="Fagkontroll",(N267),0))))</f>
        <v>0</v>
      </c>
      <c r="P267" s="16">
        <f>IF(A267&lt;(Støtteark!$H$4-5),0,B267)</f>
        <v>0</v>
      </c>
    </row>
    <row r="268" spans="1:16" x14ac:dyDescent="0.2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44"/>
      <c r="L268" s="16">
        <f t="shared" si="10"/>
        <v>0</v>
      </c>
      <c r="M268" s="16">
        <f t="shared" si="11"/>
        <v>0</v>
      </c>
      <c r="N268" s="16">
        <f t="shared" si="12"/>
        <v>0</v>
      </c>
      <c r="O268" s="16">
        <f>IF(A268&lt;(Støtteark!$H$4-5),0,(IF(H268="Utførelse",(L268+M268),IF(H268="Fagkontroll",(N268),0))))</f>
        <v>0</v>
      </c>
      <c r="P268" s="16">
        <f>IF(A268&lt;(Støtteark!$H$4-5),0,B268)</f>
        <v>0</v>
      </c>
    </row>
    <row r="269" spans="1:16" x14ac:dyDescent="0.2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44"/>
      <c r="L269" s="16">
        <f t="shared" si="10"/>
        <v>0</v>
      </c>
      <c r="M269" s="16">
        <f t="shared" si="11"/>
        <v>0</v>
      </c>
      <c r="N269" s="16">
        <f t="shared" si="12"/>
        <v>0</v>
      </c>
      <c r="O269" s="16">
        <f>IF(A269&lt;(Støtteark!$H$4-5),0,(IF(H269="Utførelse",(L269+M269),IF(H269="Fagkontroll",(N269),0))))</f>
        <v>0</v>
      </c>
      <c r="P269" s="16">
        <f>IF(A269&lt;(Støtteark!$H$4-5),0,B269)</f>
        <v>0</v>
      </c>
    </row>
    <row r="270" spans="1:16" x14ac:dyDescent="0.2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44"/>
      <c r="L270" s="16">
        <f t="shared" ref="L270:L333" si="13">IF(H270="Utførelse",IF(G270="Tekniske planer",B270,0),0)</f>
        <v>0</v>
      </c>
      <c r="M270" s="16">
        <f t="shared" ref="M270:M333" si="14">IF(H270="Utførelse",IF(G270="Revurdering",B270,0),0)</f>
        <v>0</v>
      </c>
      <c r="N270" s="16">
        <f t="shared" ref="N270:N333" si="15">IF(L270+M270&gt;0,0,B270)</f>
        <v>0</v>
      </c>
      <c r="O270" s="16">
        <f>IF(A270&lt;(Støtteark!$H$4-5),0,(IF(H270="Utførelse",(L270+M270),IF(H270="Fagkontroll",(N270),0))))</f>
        <v>0</v>
      </c>
      <c r="P270" s="16">
        <f>IF(A270&lt;(Støtteark!$H$4-5),0,B270)</f>
        <v>0</v>
      </c>
    </row>
    <row r="271" spans="1:16" x14ac:dyDescent="0.2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44"/>
      <c r="L271" s="16">
        <f t="shared" si="13"/>
        <v>0</v>
      </c>
      <c r="M271" s="16">
        <f t="shared" si="14"/>
        <v>0</v>
      </c>
      <c r="N271" s="16">
        <f t="shared" si="15"/>
        <v>0</v>
      </c>
      <c r="O271" s="16">
        <f>IF(A271&lt;(Støtteark!$H$4-5),0,(IF(H271="Utførelse",(L271+M271),IF(H271="Fagkontroll",(N271),0))))</f>
        <v>0</v>
      </c>
      <c r="P271" s="16">
        <f>IF(A271&lt;(Støtteark!$H$4-5),0,B271)</f>
        <v>0</v>
      </c>
    </row>
    <row r="272" spans="1:16" x14ac:dyDescent="0.2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44"/>
      <c r="L272" s="16">
        <f t="shared" si="13"/>
        <v>0</v>
      </c>
      <c r="M272" s="16">
        <f t="shared" si="14"/>
        <v>0</v>
      </c>
      <c r="N272" s="16">
        <f t="shared" si="15"/>
        <v>0</v>
      </c>
      <c r="O272" s="16">
        <f>IF(A272&lt;(Støtteark!$H$4-5),0,(IF(H272="Utførelse",(L272+M272),IF(H272="Fagkontroll",(N272),0))))</f>
        <v>0</v>
      </c>
      <c r="P272" s="16">
        <f>IF(A272&lt;(Støtteark!$H$4-5),0,B272)</f>
        <v>0</v>
      </c>
    </row>
    <row r="273" spans="1:16" x14ac:dyDescent="0.2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44"/>
      <c r="L273" s="16">
        <f t="shared" si="13"/>
        <v>0</v>
      </c>
      <c r="M273" s="16">
        <f t="shared" si="14"/>
        <v>0</v>
      </c>
      <c r="N273" s="16">
        <f t="shared" si="15"/>
        <v>0</v>
      </c>
      <c r="O273" s="16">
        <f>IF(A273&lt;(Støtteark!$H$4-5),0,(IF(H273="Utførelse",(L273+M273),IF(H273="Fagkontroll",(N273),0))))</f>
        <v>0</v>
      </c>
      <c r="P273" s="16">
        <f>IF(A273&lt;(Støtteark!$H$4-5),0,B273)</f>
        <v>0</v>
      </c>
    </row>
    <row r="274" spans="1:16" x14ac:dyDescent="0.2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44"/>
      <c r="L274" s="16">
        <f t="shared" si="13"/>
        <v>0</v>
      </c>
      <c r="M274" s="16">
        <f t="shared" si="14"/>
        <v>0</v>
      </c>
      <c r="N274" s="16">
        <f t="shared" si="15"/>
        <v>0</v>
      </c>
      <c r="O274" s="16">
        <f>IF(A274&lt;(Støtteark!$H$4-5),0,(IF(H274="Utførelse",(L274+M274),IF(H274="Fagkontroll",(N274),0))))</f>
        <v>0</v>
      </c>
      <c r="P274" s="16">
        <f>IF(A274&lt;(Støtteark!$H$4-5),0,B274)</f>
        <v>0</v>
      </c>
    </row>
    <row r="275" spans="1:16" x14ac:dyDescent="0.2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44"/>
      <c r="L275" s="16">
        <f t="shared" si="13"/>
        <v>0</v>
      </c>
      <c r="M275" s="16">
        <f t="shared" si="14"/>
        <v>0</v>
      </c>
      <c r="N275" s="16">
        <f t="shared" si="15"/>
        <v>0</v>
      </c>
      <c r="O275" s="16">
        <f>IF(A275&lt;(Støtteark!$H$4-5),0,(IF(H275="Utførelse",(L275+M275),IF(H275="Fagkontroll",(N275),0))))</f>
        <v>0</v>
      </c>
      <c r="P275" s="16">
        <f>IF(A275&lt;(Støtteark!$H$4-5),0,B275)</f>
        <v>0</v>
      </c>
    </row>
    <row r="276" spans="1:16" x14ac:dyDescent="0.2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44"/>
      <c r="L276" s="16">
        <f t="shared" si="13"/>
        <v>0</v>
      </c>
      <c r="M276" s="16">
        <f t="shared" si="14"/>
        <v>0</v>
      </c>
      <c r="N276" s="16">
        <f t="shared" si="15"/>
        <v>0</v>
      </c>
      <c r="O276" s="16">
        <f>IF(A276&lt;(Støtteark!$H$4-5),0,(IF(H276="Utførelse",(L276+M276),IF(H276="Fagkontroll",(N276),0))))</f>
        <v>0</v>
      </c>
      <c r="P276" s="16">
        <f>IF(A276&lt;(Støtteark!$H$4-5),0,B276)</f>
        <v>0</v>
      </c>
    </row>
    <row r="277" spans="1:16" x14ac:dyDescent="0.2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44"/>
      <c r="L277" s="16">
        <f t="shared" si="13"/>
        <v>0</v>
      </c>
      <c r="M277" s="16">
        <f t="shared" si="14"/>
        <v>0</v>
      </c>
      <c r="N277" s="16">
        <f t="shared" si="15"/>
        <v>0</v>
      </c>
      <c r="O277" s="16">
        <f>IF(A277&lt;(Støtteark!$H$4-5),0,(IF(H277="Utførelse",(L277+M277),IF(H277="Fagkontroll",(N277),0))))</f>
        <v>0</v>
      </c>
      <c r="P277" s="16">
        <f>IF(A277&lt;(Støtteark!$H$4-5),0,B277)</f>
        <v>0</v>
      </c>
    </row>
    <row r="278" spans="1:16" x14ac:dyDescent="0.2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44"/>
      <c r="L278" s="16">
        <f t="shared" si="13"/>
        <v>0</v>
      </c>
      <c r="M278" s="16">
        <f t="shared" si="14"/>
        <v>0</v>
      </c>
      <c r="N278" s="16">
        <f t="shared" si="15"/>
        <v>0</v>
      </c>
      <c r="O278" s="16">
        <f>IF(A278&lt;(Støtteark!$H$4-5),0,(IF(H278="Utførelse",(L278+M278),IF(H278="Fagkontroll",(N278),0))))</f>
        <v>0</v>
      </c>
      <c r="P278" s="16">
        <f>IF(A278&lt;(Støtteark!$H$4-5),0,B278)</f>
        <v>0</v>
      </c>
    </row>
    <row r="279" spans="1:16" x14ac:dyDescent="0.2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44"/>
      <c r="L279" s="16">
        <f t="shared" si="13"/>
        <v>0</v>
      </c>
      <c r="M279" s="16">
        <f t="shared" si="14"/>
        <v>0</v>
      </c>
      <c r="N279" s="16">
        <f t="shared" si="15"/>
        <v>0</v>
      </c>
      <c r="O279" s="16">
        <f>IF(A279&lt;(Støtteark!$H$4-5),0,(IF(H279="Utførelse",(L279+M279),IF(H279="Fagkontroll",(N279),0))))</f>
        <v>0</v>
      </c>
      <c r="P279" s="16">
        <f>IF(A279&lt;(Støtteark!$H$4-5),0,B279)</f>
        <v>0</v>
      </c>
    </row>
    <row r="280" spans="1:16" x14ac:dyDescent="0.2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44"/>
      <c r="L280" s="16">
        <f t="shared" si="13"/>
        <v>0</v>
      </c>
      <c r="M280" s="16">
        <f t="shared" si="14"/>
        <v>0</v>
      </c>
      <c r="N280" s="16">
        <f t="shared" si="15"/>
        <v>0</v>
      </c>
      <c r="O280" s="16">
        <f>IF(A280&lt;(Støtteark!$H$4-5),0,(IF(H280="Utførelse",(L280+M280),IF(H280="Fagkontroll",(N280),0))))</f>
        <v>0</v>
      </c>
      <c r="P280" s="16">
        <f>IF(A280&lt;(Støtteark!$H$4-5),0,B280)</f>
        <v>0</v>
      </c>
    </row>
    <row r="281" spans="1:16" x14ac:dyDescent="0.2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44"/>
      <c r="L281" s="16">
        <f t="shared" si="13"/>
        <v>0</v>
      </c>
      <c r="M281" s="16">
        <f t="shared" si="14"/>
        <v>0</v>
      </c>
      <c r="N281" s="16">
        <f t="shared" si="15"/>
        <v>0</v>
      </c>
      <c r="O281" s="16">
        <f>IF(A281&lt;(Støtteark!$H$4-5),0,(IF(H281="Utførelse",(L281+M281),IF(H281="Fagkontroll",(N281),0))))</f>
        <v>0</v>
      </c>
      <c r="P281" s="16">
        <f>IF(A281&lt;(Støtteark!$H$4-5),0,B281)</f>
        <v>0</v>
      </c>
    </row>
    <row r="282" spans="1:16" x14ac:dyDescent="0.2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44"/>
      <c r="L282" s="16">
        <f t="shared" si="13"/>
        <v>0</v>
      </c>
      <c r="M282" s="16">
        <f t="shared" si="14"/>
        <v>0</v>
      </c>
      <c r="N282" s="16">
        <f t="shared" si="15"/>
        <v>0</v>
      </c>
      <c r="O282" s="16">
        <f>IF(A282&lt;(Støtteark!$H$4-5),0,(IF(H282="Utførelse",(L282+M282),IF(H282="Fagkontroll",(N282),0))))</f>
        <v>0</v>
      </c>
      <c r="P282" s="16">
        <f>IF(A282&lt;(Støtteark!$H$4-5),0,B282)</f>
        <v>0</v>
      </c>
    </row>
    <row r="283" spans="1:16" x14ac:dyDescent="0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44"/>
      <c r="L283" s="16">
        <f t="shared" si="13"/>
        <v>0</v>
      </c>
      <c r="M283" s="16">
        <f t="shared" si="14"/>
        <v>0</v>
      </c>
      <c r="N283" s="16">
        <f t="shared" si="15"/>
        <v>0</v>
      </c>
      <c r="O283" s="16">
        <f>IF(A283&lt;(Støtteark!$H$4-5),0,(IF(H283="Utførelse",(L283+M283),IF(H283="Fagkontroll",(N283),0))))</f>
        <v>0</v>
      </c>
      <c r="P283" s="16">
        <f>IF(A283&lt;(Støtteark!$H$4-5),0,B283)</f>
        <v>0</v>
      </c>
    </row>
    <row r="284" spans="1:16" x14ac:dyDescent="0.2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44"/>
      <c r="L284" s="16">
        <f t="shared" si="13"/>
        <v>0</v>
      </c>
      <c r="M284" s="16">
        <f t="shared" si="14"/>
        <v>0</v>
      </c>
      <c r="N284" s="16">
        <f t="shared" si="15"/>
        <v>0</v>
      </c>
      <c r="O284" s="16">
        <f>IF(A284&lt;(Støtteark!$H$4-5),0,(IF(H284="Utførelse",(L284+M284),IF(H284="Fagkontroll",(N284),0))))</f>
        <v>0</v>
      </c>
      <c r="P284" s="16">
        <f>IF(A284&lt;(Støtteark!$H$4-5),0,B284)</f>
        <v>0</v>
      </c>
    </row>
    <row r="285" spans="1:16" x14ac:dyDescent="0.2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44"/>
      <c r="L285" s="16">
        <f t="shared" si="13"/>
        <v>0</v>
      </c>
      <c r="M285" s="16">
        <f t="shared" si="14"/>
        <v>0</v>
      </c>
      <c r="N285" s="16">
        <f t="shared" si="15"/>
        <v>0</v>
      </c>
      <c r="O285" s="16">
        <f>IF(A285&lt;(Støtteark!$H$4-5),0,(IF(H285="Utførelse",(L285+M285),IF(H285="Fagkontroll",(N285),0))))</f>
        <v>0</v>
      </c>
      <c r="P285" s="16">
        <f>IF(A285&lt;(Støtteark!$H$4-5),0,B285)</f>
        <v>0</v>
      </c>
    </row>
    <row r="286" spans="1:16" x14ac:dyDescent="0.2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44"/>
      <c r="L286" s="16">
        <f t="shared" si="13"/>
        <v>0</v>
      </c>
      <c r="M286" s="16">
        <f t="shared" si="14"/>
        <v>0</v>
      </c>
      <c r="N286" s="16">
        <f t="shared" si="15"/>
        <v>0</v>
      </c>
      <c r="O286" s="16">
        <f>IF(A286&lt;(Støtteark!$H$4-5),0,(IF(H286="Utførelse",(L286+M286),IF(H286="Fagkontroll",(N286),0))))</f>
        <v>0</v>
      </c>
      <c r="P286" s="16">
        <f>IF(A286&lt;(Støtteark!$H$4-5),0,B286)</f>
        <v>0</v>
      </c>
    </row>
    <row r="287" spans="1:16" x14ac:dyDescent="0.2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44"/>
      <c r="L287" s="16">
        <f t="shared" si="13"/>
        <v>0</v>
      </c>
      <c r="M287" s="16">
        <f t="shared" si="14"/>
        <v>0</v>
      </c>
      <c r="N287" s="16">
        <f t="shared" si="15"/>
        <v>0</v>
      </c>
      <c r="O287" s="16">
        <f>IF(A287&lt;(Støtteark!$H$4-5),0,(IF(H287="Utførelse",(L287+M287),IF(H287="Fagkontroll",(N287),0))))</f>
        <v>0</v>
      </c>
      <c r="P287" s="16">
        <f>IF(A287&lt;(Støtteark!$H$4-5),0,B287)</f>
        <v>0</v>
      </c>
    </row>
    <row r="288" spans="1:16" x14ac:dyDescent="0.2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44"/>
      <c r="L288" s="16">
        <f t="shared" si="13"/>
        <v>0</v>
      </c>
      <c r="M288" s="16">
        <f t="shared" si="14"/>
        <v>0</v>
      </c>
      <c r="N288" s="16">
        <f t="shared" si="15"/>
        <v>0</v>
      </c>
      <c r="O288" s="16">
        <f>IF(A288&lt;(Støtteark!$H$4-5),0,(IF(H288="Utførelse",(L288+M288),IF(H288="Fagkontroll",(N288),0))))</f>
        <v>0</v>
      </c>
      <c r="P288" s="16">
        <f>IF(A288&lt;(Støtteark!$H$4-5),0,B288)</f>
        <v>0</v>
      </c>
    </row>
    <row r="289" spans="1:16" x14ac:dyDescent="0.2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44"/>
      <c r="L289" s="16">
        <f t="shared" si="13"/>
        <v>0</v>
      </c>
      <c r="M289" s="16">
        <f t="shared" si="14"/>
        <v>0</v>
      </c>
      <c r="N289" s="16">
        <f t="shared" si="15"/>
        <v>0</v>
      </c>
      <c r="O289" s="16">
        <f>IF(A289&lt;(Støtteark!$H$4-5),0,(IF(H289="Utførelse",(L289+M289),IF(H289="Fagkontroll",(N289),0))))</f>
        <v>0</v>
      </c>
      <c r="P289" s="16">
        <f>IF(A289&lt;(Støtteark!$H$4-5),0,B289)</f>
        <v>0</v>
      </c>
    </row>
    <row r="290" spans="1:16" x14ac:dyDescent="0.2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44"/>
      <c r="L290" s="16">
        <f t="shared" si="13"/>
        <v>0</v>
      </c>
      <c r="M290" s="16">
        <f t="shared" si="14"/>
        <v>0</v>
      </c>
      <c r="N290" s="16">
        <f t="shared" si="15"/>
        <v>0</v>
      </c>
      <c r="O290" s="16">
        <f>IF(A290&lt;(Støtteark!$H$4-5),0,(IF(H290="Utførelse",(L290+M290),IF(H290="Fagkontroll",(N290),0))))</f>
        <v>0</v>
      </c>
      <c r="P290" s="16">
        <f>IF(A290&lt;(Støtteark!$H$4-5),0,B290)</f>
        <v>0</v>
      </c>
    </row>
    <row r="291" spans="1:16" x14ac:dyDescent="0.2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44"/>
      <c r="L291" s="16">
        <f t="shared" si="13"/>
        <v>0</v>
      </c>
      <c r="M291" s="16">
        <f t="shared" si="14"/>
        <v>0</v>
      </c>
      <c r="N291" s="16">
        <f t="shared" si="15"/>
        <v>0</v>
      </c>
      <c r="O291" s="16">
        <f>IF(A291&lt;(Støtteark!$H$4-5),0,(IF(H291="Utførelse",(L291+M291),IF(H291="Fagkontroll",(N291),0))))</f>
        <v>0</v>
      </c>
      <c r="P291" s="16">
        <f>IF(A291&lt;(Støtteark!$H$4-5),0,B291)</f>
        <v>0</v>
      </c>
    </row>
    <row r="292" spans="1:16" x14ac:dyDescent="0.2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44"/>
      <c r="L292" s="16">
        <f t="shared" si="13"/>
        <v>0</v>
      </c>
      <c r="M292" s="16">
        <f t="shared" si="14"/>
        <v>0</v>
      </c>
      <c r="N292" s="16">
        <f t="shared" si="15"/>
        <v>0</v>
      </c>
      <c r="O292" s="16">
        <f>IF(A292&lt;(Støtteark!$H$4-5),0,(IF(H292="Utførelse",(L292+M292),IF(H292="Fagkontroll",(N292),0))))</f>
        <v>0</v>
      </c>
      <c r="P292" s="16">
        <f>IF(A292&lt;(Støtteark!$H$4-5),0,B292)</f>
        <v>0</v>
      </c>
    </row>
    <row r="293" spans="1:16" x14ac:dyDescent="0.2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44"/>
      <c r="L293" s="16">
        <f t="shared" si="13"/>
        <v>0</v>
      </c>
      <c r="M293" s="16">
        <f t="shared" si="14"/>
        <v>0</v>
      </c>
      <c r="N293" s="16">
        <f t="shared" si="15"/>
        <v>0</v>
      </c>
      <c r="O293" s="16">
        <f>IF(A293&lt;(Støtteark!$H$4-5),0,(IF(H293="Utførelse",(L293+M293),IF(H293="Fagkontroll",(N293),0))))</f>
        <v>0</v>
      </c>
      <c r="P293" s="16">
        <f>IF(A293&lt;(Støtteark!$H$4-5),0,B293)</f>
        <v>0</v>
      </c>
    </row>
    <row r="294" spans="1:16" x14ac:dyDescent="0.2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44"/>
      <c r="L294" s="16">
        <f t="shared" si="13"/>
        <v>0</v>
      </c>
      <c r="M294" s="16">
        <f t="shared" si="14"/>
        <v>0</v>
      </c>
      <c r="N294" s="16">
        <f t="shared" si="15"/>
        <v>0</v>
      </c>
      <c r="O294" s="16">
        <f>IF(A294&lt;(Støtteark!$H$4-5),0,(IF(H294="Utførelse",(L294+M294),IF(H294="Fagkontroll",(N294),0))))</f>
        <v>0</v>
      </c>
      <c r="P294" s="16">
        <f>IF(A294&lt;(Støtteark!$H$4-5),0,B294)</f>
        <v>0</v>
      </c>
    </row>
    <row r="295" spans="1:16" x14ac:dyDescent="0.2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44"/>
      <c r="L295" s="16">
        <f t="shared" si="13"/>
        <v>0</v>
      </c>
      <c r="M295" s="16">
        <f t="shared" si="14"/>
        <v>0</v>
      </c>
      <c r="N295" s="16">
        <f t="shared" si="15"/>
        <v>0</v>
      </c>
      <c r="O295" s="16">
        <f>IF(A295&lt;(Støtteark!$H$4-5),0,(IF(H295="Utførelse",(L295+M295),IF(H295="Fagkontroll",(N295),0))))</f>
        <v>0</v>
      </c>
      <c r="P295" s="16">
        <f>IF(A295&lt;(Støtteark!$H$4-5),0,B295)</f>
        <v>0</v>
      </c>
    </row>
    <row r="296" spans="1:16" x14ac:dyDescent="0.2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44"/>
      <c r="L296" s="16">
        <f t="shared" si="13"/>
        <v>0</v>
      </c>
      <c r="M296" s="16">
        <f t="shared" si="14"/>
        <v>0</v>
      </c>
      <c r="N296" s="16">
        <f t="shared" si="15"/>
        <v>0</v>
      </c>
      <c r="O296" s="16">
        <f>IF(A296&lt;(Støtteark!$H$4-5),0,(IF(H296="Utførelse",(L296+M296),IF(H296="Fagkontroll",(N296),0))))</f>
        <v>0</v>
      </c>
      <c r="P296" s="16">
        <f>IF(A296&lt;(Støtteark!$H$4-5),0,B296)</f>
        <v>0</v>
      </c>
    </row>
    <row r="297" spans="1:16" x14ac:dyDescent="0.2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44"/>
      <c r="L297" s="16">
        <f t="shared" si="13"/>
        <v>0</v>
      </c>
      <c r="M297" s="16">
        <f t="shared" si="14"/>
        <v>0</v>
      </c>
      <c r="N297" s="16">
        <f t="shared" si="15"/>
        <v>0</v>
      </c>
      <c r="O297" s="16">
        <f>IF(A297&lt;(Støtteark!$H$4-5),0,(IF(H297="Utførelse",(L297+M297),IF(H297="Fagkontroll",(N297),0))))</f>
        <v>0</v>
      </c>
      <c r="P297" s="16">
        <f>IF(A297&lt;(Støtteark!$H$4-5),0,B297)</f>
        <v>0</v>
      </c>
    </row>
    <row r="298" spans="1:16" x14ac:dyDescent="0.2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44"/>
      <c r="L298" s="16">
        <f t="shared" si="13"/>
        <v>0</v>
      </c>
      <c r="M298" s="16">
        <f t="shared" si="14"/>
        <v>0</v>
      </c>
      <c r="N298" s="16">
        <f t="shared" si="15"/>
        <v>0</v>
      </c>
      <c r="O298" s="16">
        <f>IF(A298&lt;(Støtteark!$H$4-5),0,(IF(H298="Utførelse",(L298+M298),IF(H298="Fagkontroll",(N298),0))))</f>
        <v>0</v>
      </c>
      <c r="P298" s="16">
        <f>IF(A298&lt;(Støtteark!$H$4-5),0,B298)</f>
        <v>0</v>
      </c>
    </row>
    <row r="299" spans="1:16" x14ac:dyDescent="0.2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44"/>
      <c r="L299" s="16">
        <f t="shared" si="13"/>
        <v>0</v>
      </c>
      <c r="M299" s="16">
        <f t="shared" si="14"/>
        <v>0</v>
      </c>
      <c r="N299" s="16">
        <f t="shared" si="15"/>
        <v>0</v>
      </c>
      <c r="O299" s="16">
        <f>IF(A299&lt;(Støtteark!$H$4-5),0,(IF(H299="Utførelse",(L299+M299),IF(H299="Fagkontroll",(N299),0))))</f>
        <v>0</v>
      </c>
      <c r="P299" s="16">
        <f>IF(A299&lt;(Støtteark!$H$4-5),0,B299)</f>
        <v>0</v>
      </c>
    </row>
    <row r="300" spans="1:16" x14ac:dyDescent="0.2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44"/>
      <c r="L300" s="16">
        <f t="shared" si="13"/>
        <v>0</v>
      </c>
      <c r="M300" s="16">
        <f t="shared" si="14"/>
        <v>0</v>
      </c>
      <c r="N300" s="16">
        <f t="shared" si="15"/>
        <v>0</v>
      </c>
      <c r="O300" s="16">
        <f>IF(A300&lt;(Støtteark!$H$4-5),0,(IF(H300="Utførelse",(L300+M300),IF(H300="Fagkontroll",(N300),0))))</f>
        <v>0</v>
      </c>
      <c r="P300" s="16">
        <f>IF(A300&lt;(Støtteark!$H$4-5),0,B300)</f>
        <v>0</v>
      </c>
    </row>
    <row r="301" spans="1:16" x14ac:dyDescent="0.2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44"/>
      <c r="L301" s="16">
        <f t="shared" si="13"/>
        <v>0</v>
      </c>
      <c r="M301" s="16">
        <f t="shared" si="14"/>
        <v>0</v>
      </c>
      <c r="N301" s="16">
        <f t="shared" si="15"/>
        <v>0</v>
      </c>
      <c r="O301" s="16">
        <f>IF(A301&lt;(Støtteark!$H$4-5),0,(IF(H301="Utførelse",(L301+M301),IF(H301="Fagkontroll",(N301),0))))</f>
        <v>0</v>
      </c>
      <c r="P301" s="16">
        <f>IF(A301&lt;(Støtteark!$H$4-5),0,B301)</f>
        <v>0</v>
      </c>
    </row>
    <row r="302" spans="1:16" x14ac:dyDescent="0.2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44"/>
      <c r="L302" s="16">
        <f t="shared" si="13"/>
        <v>0</v>
      </c>
      <c r="M302" s="16">
        <f t="shared" si="14"/>
        <v>0</v>
      </c>
      <c r="N302" s="16">
        <f t="shared" si="15"/>
        <v>0</v>
      </c>
      <c r="O302" s="16">
        <f>IF(A302&lt;(Støtteark!$H$4-5),0,(IF(H302="Utførelse",(L302+M302),IF(H302="Fagkontroll",(N302),0))))</f>
        <v>0</v>
      </c>
      <c r="P302" s="16">
        <f>IF(A302&lt;(Støtteark!$H$4-5),0,B302)</f>
        <v>0</v>
      </c>
    </row>
    <row r="303" spans="1:16" x14ac:dyDescent="0.2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44"/>
      <c r="L303" s="16">
        <f t="shared" si="13"/>
        <v>0</v>
      </c>
      <c r="M303" s="16">
        <f t="shared" si="14"/>
        <v>0</v>
      </c>
      <c r="N303" s="16">
        <f t="shared" si="15"/>
        <v>0</v>
      </c>
      <c r="O303" s="16">
        <f>IF(A303&lt;(Støtteark!$H$4-5),0,(IF(H303="Utførelse",(L303+M303),IF(H303="Fagkontroll",(N303),0))))</f>
        <v>0</v>
      </c>
      <c r="P303" s="16">
        <f>IF(A303&lt;(Støtteark!$H$4-5),0,B303)</f>
        <v>0</v>
      </c>
    </row>
    <row r="304" spans="1:16" x14ac:dyDescent="0.2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44"/>
      <c r="L304" s="16">
        <f t="shared" si="13"/>
        <v>0</v>
      </c>
      <c r="M304" s="16">
        <f t="shared" si="14"/>
        <v>0</v>
      </c>
      <c r="N304" s="16">
        <f t="shared" si="15"/>
        <v>0</v>
      </c>
      <c r="O304" s="16">
        <f>IF(A304&lt;(Støtteark!$H$4-5),0,(IF(H304="Utførelse",(L304+M304),IF(H304="Fagkontroll",(N304),0))))</f>
        <v>0</v>
      </c>
      <c r="P304" s="16">
        <f>IF(A304&lt;(Støtteark!$H$4-5),0,B304)</f>
        <v>0</v>
      </c>
    </row>
    <row r="305" spans="1:16" x14ac:dyDescent="0.2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44"/>
      <c r="L305" s="16">
        <f t="shared" si="13"/>
        <v>0</v>
      </c>
      <c r="M305" s="16">
        <f t="shared" si="14"/>
        <v>0</v>
      </c>
      <c r="N305" s="16">
        <f t="shared" si="15"/>
        <v>0</v>
      </c>
      <c r="O305" s="16">
        <f>IF(A305&lt;(Støtteark!$H$4-5),0,(IF(H305="Utførelse",(L305+M305),IF(H305="Fagkontroll",(N305),0))))</f>
        <v>0</v>
      </c>
      <c r="P305" s="16">
        <f>IF(A305&lt;(Støtteark!$H$4-5),0,B305)</f>
        <v>0</v>
      </c>
    </row>
    <row r="306" spans="1:16" x14ac:dyDescent="0.2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44"/>
      <c r="L306" s="16">
        <f t="shared" si="13"/>
        <v>0</v>
      </c>
      <c r="M306" s="16">
        <f t="shared" si="14"/>
        <v>0</v>
      </c>
      <c r="N306" s="16">
        <f t="shared" si="15"/>
        <v>0</v>
      </c>
      <c r="O306" s="16">
        <f>IF(A306&lt;(Støtteark!$H$4-5),0,(IF(H306="Utførelse",(L306+M306),IF(H306="Fagkontroll",(N306),0))))</f>
        <v>0</v>
      </c>
      <c r="P306" s="16">
        <f>IF(A306&lt;(Støtteark!$H$4-5),0,B306)</f>
        <v>0</v>
      </c>
    </row>
    <row r="307" spans="1:16" x14ac:dyDescent="0.2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44"/>
      <c r="L307" s="16">
        <f t="shared" si="13"/>
        <v>0</v>
      </c>
      <c r="M307" s="16">
        <f t="shared" si="14"/>
        <v>0</v>
      </c>
      <c r="N307" s="16">
        <f t="shared" si="15"/>
        <v>0</v>
      </c>
      <c r="O307" s="16">
        <f>IF(A307&lt;(Støtteark!$H$4-5),0,(IF(H307="Utførelse",(L307+M307),IF(H307="Fagkontroll",(N307),0))))</f>
        <v>0</v>
      </c>
      <c r="P307" s="16">
        <f>IF(A307&lt;(Støtteark!$H$4-5),0,B307)</f>
        <v>0</v>
      </c>
    </row>
    <row r="308" spans="1:16" x14ac:dyDescent="0.2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44"/>
      <c r="L308" s="16">
        <f t="shared" si="13"/>
        <v>0</v>
      </c>
      <c r="M308" s="16">
        <f t="shared" si="14"/>
        <v>0</v>
      </c>
      <c r="N308" s="16">
        <f t="shared" si="15"/>
        <v>0</v>
      </c>
      <c r="O308" s="16">
        <f>IF(A308&lt;(Støtteark!$H$4-5),0,(IF(H308="Utførelse",(L308+M308),IF(H308="Fagkontroll",(N308),0))))</f>
        <v>0</v>
      </c>
      <c r="P308" s="16">
        <f>IF(A308&lt;(Støtteark!$H$4-5),0,B308)</f>
        <v>0</v>
      </c>
    </row>
    <row r="309" spans="1:16" x14ac:dyDescent="0.2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44"/>
      <c r="L309" s="16">
        <f t="shared" si="13"/>
        <v>0</v>
      </c>
      <c r="M309" s="16">
        <f t="shared" si="14"/>
        <v>0</v>
      </c>
      <c r="N309" s="16">
        <f t="shared" si="15"/>
        <v>0</v>
      </c>
      <c r="O309" s="16">
        <f>IF(A309&lt;(Støtteark!$H$4-5),0,(IF(H309="Utførelse",(L309+M309),IF(H309="Fagkontroll",(N309),0))))</f>
        <v>0</v>
      </c>
      <c r="P309" s="16">
        <f>IF(A309&lt;(Støtteark!$H$4-5),0,B309)</f>
        <v>0</v>
      </c>
    </row>
    <row r="310" spans="1:16" x14ac:dyDescent="0.2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44"/>
      <c r="L310" s="16">
        <f t="shared" si="13"/>
        <v>0</v>
      </c>
      <c r="M310" s="16">
        <f t="shared" si="14"/>
        <v>0</v>
      </c>
      <c r="N310" s="16">
        <f t="shared" si="15"/>
        <v>0</v>
      </c>
      <c r="O310" s="16">
        <f>IF(A310&lt;(Støtteark!$H$4-5),0,(IF(H310="Utførelse",(L310+M310),IF(H310="Fagkontroll",(N310),0))))</f>
        <v>0</v>
      </c>
      <c r="P310" s="16">
        <f>IF(A310&lt;(Støtteark!$H$4-5),0,B310)</f>
        <v>0</v>
      </c>
    </row>
    <row r="311" spans="1:16" x14ac:dyDescent="0.2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44"/>
      <c r="L311" s="16">
        <f t="shared" si="13"/>
        <v>0</v>
      </c>
      <c r="M311" s="16">
        <f t="shared" si="14"/>
        <v>0</v>
      </c>
      <c r="N311" s="16">
        <f t="shared" si="15"/>
        <v>0</v>
      </c>
      <c r="O311" s="16">
        <f>IF(A311&lt;(Støtteark!$H$4-5),0,(IF(H311="Utførelse",(L311+M311),IF(H311="Fagkontroll",(N311),0))))</f>
        <v>0</v>
      </c>
      <c r="P311" s="16">
        <f>IF(A311&lt;(Støtteark!$H$4-5),0,B311)</f>
        <v>0</v>
      </c>
    </row>
    <row r="312" spans="1:16" x14ac:dyDescent="0.2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44"/>
      <c r="L312" s="16">
        <f t="shared" si="13"/>
        <v>0</v>
      </c>
      <c r="M312" s="16">
        <f t="shared" si="14"/>
        <v>0</v>
      </c>
      <c r="N312" s="16">
        <f t="shared" si="15"/>
        <v>0</v>
      </c>
      <c r="O312" s="16">
        <f>IF(A312&lt;(Støtteark!$H$4-5),0,(IF(H312="Utførelse",(L312+M312),IF(H312="Fagkontroll",(N312),0))))</f>
        <v>0</v>
      </c>
      <c r="P312" s="16">
        <f>IF(A312&lt;(Støtteark!$H$4-5),0,B312)</f>
        <v>0</v>
      </c>
    </row>
    <row r="313" spans="1:16" x14ac:dyDescent="0.2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44"/>
      <c r="L313" s="16">
        <f t="shared" si="13"/>
        <v>0</v>
      </c>
      <c r="M313" s="16">
        <f t="shared" si="14"/>
        <v>0</v>
      </c>
      <c r="N313" s="16">
        <f t="shared" si="15"/>
        <v>0</v>
      </c>
      <c r="O313" s="16">
        <f>IF(A313&lt;(Støtteark!$H$4-5),0,(IF(H313="Utførelse",(L313+M313),IF(H313="Fagkontroll",(N313),0))))</f>
        <v>0</v>
      </c>
      <c r="P313" s="16">
        <f>IF(A313&lt;(Støtteark!$H$4-5),0,B313)</f>
        <v>0</v>
      </c>
    </row>
    <row r="314" spans="1:16" x14ac:dyDescent="0.2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44"/>
      <c r="L314" s="16">
        <f t="shared" si="13"/>
        <v>0</v>
      </c>
      <c r="M314" s="16">
        <f t="shared" si="14"/>
        <v>0</v>
      </c>
      <c r="N314" s="16">
        <f t="shared" si="15"/>
        <v>0</v>
      </c>
      <c r="O314" s="16">
        <f>IF(A314&lt;(Støtteark!$H$4-5),0,(IF(H314="Utførelse",(L314+M314),IF(H314="Fagkontroll",(N314),0))))</f>
        <v>0</v>
      </c>
      <c r="P314" s="16">
        <f>IF(A314&lt;(Støtteark!$H$4-5),0,B314)</f>
        <v>0</v>
      </c>
    </row>
    <row r="315" spans="1:16" x14ac:dyDescent="0.2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44"/>
      <c r="L315" s="16">
        <f t="shared" si="13"/>
        <v>0</v>
      </c>
      <c r="M315" s="16">
        <f t="shared" si="14"/>
        <v>0</v>
      </c>
      <c r="N315" s="16">
        <f t="shared" si="15"/>
        <v>0</v>
      </c>
      <c r="O315" s="16">
        <f>IF(A315&lt;(Støtteark!$H$4-5),0,(IF(H315="Utførelse",(L315+M315),IF(H315="Fagkontroll",(N315),0))))</f>
        <v>0</v>
      </c>
      <c r="P315" s="16">
        <f>IF(A315&lt;(Støtteark!$H$4-5),0,B315)</f>
        <v>0</v>
      </c>
    </row>
    <row r="316" spans="1:16" x14ac:dyDescent="0.2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44"/>
      <c r="L316" s="16">
        <f t="shared" si="13"/>
        <v>0</v>
      </c>
      <c r="M316" s="16">
        <f t="shared" si="14"/>
        <v>0</v>
      </c>
      <c r="N316" s="16">
        <f t="shared" si="15"/>
        <v>0</v>
      </c>
      <c r="O316" s="16">
        <f>IF(A316&lt;(Støtteark!$H$4-5),0,(IF(H316="Utførelse",(L316+M316),IF(H316="Fagkontroll",(N316),0))))</f>
        <v>0</v>
      </c>
      <c r="P316" s="16">
        <f>IF(A316&lt;(Støtteark!$H$4-5),0,B316)</f>
        <v>0</v>
      </c>
    </row>
    <row r="317" spans="1:16" x14ac:dyDescent="0.2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44"/>
      <c r="L317" s="16">
        <f t="shared" si="13"/>
        <v>0</v>
      </c>
      <c r="M317" s="16">
        <f t="shared" si="14"/>
        <v>0</v>
      </c>
      <c r="N317" s="16">
        <f t="shared" si="15"/>
        <v>0</v>
      </c>
      <c r="O317" s="16">
        <f>IF(A317&lt;(Støtteark!$H$4-5),0,(IF(H317="Utførelse",(L317+M317),IF(H317="Fagkontroll",(N317),0))))</f>
        <v>0</v>
      </c>
      <c r="P317" s="16">
        <f>IF(A317&lt;(Støtteark!$H$4-5),0,B317)</f>
        <v>0</v>
      </c>
    </row>
    <row r="318" spans="1:16" x14ac:dyDescent="0.2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44"/>
      <c r="L318" s="16">
        <f t="shared" si="13"/>
        <v>0</v>
      </c>
      <c r="M318" s="16">
        <f t="shared" si="14"/>
        <v>0</v>
      </c>
      <c r="N318" s="16">
        <f t="shared" si="15"/>
        <v>0</v>
      </c>
      <c r="O318" s="16">
        <f>IF(A318&lt;(Støtteark!$H$4-5),0,(IF(H318="Utførelse",(L318+M318),IF(H318="Fagkontroll",(N318),0))))</f>
        <v>0</v>
      </c>
      <c r="P318" s="16">
        <f>IF(A318&lt;(Støtteark!$H$4-5),0,B318)</f>
        <v>0</v>
      </c>
    </row>
    <row r="319" spans="1:16" x14ac:dyDescent="0.2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44"/>
      <c r="L319" s="16">
        <f t="shared" si="13"/>
        <v>0</v>
      </c>
      <c r="M319" s="16">
        <f t="shared" si="14"/>
        <v>0</v>
      </c>
      <c r="N319" s="16">
        <f t="shared" si="15"/>
        <v>0</v>
      </c>
      <c r="O319" s="16">
        <f>IF(A319&lt;(Støtteark!$H$4-5),0,(IF(H319="Utførelse",(L319+M319),IF(H319="Fagkontroll",(N319),0))))</f>
        <v>0</v>
      </c>
      <c r="P319" s="16">
        <f>IF(A319&lt;(Støtteark!$H$4-5),0,B319)</f>
        <v>0</v>
      </c>
    </row>
    <row r="320" spans="1:16" x14ac:dyDescent="0.2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44"/>
      <c r="L320" s="16">
        <f t="shared" si="13"/>
        <v>0</v>
      </c>
      <c r="M320" s="16">
        <f t="shared" si="14"/>
        <v>0</v>
      </c>
      <c r="N320" s="16">
        <f t="shared" si="15"/>
        <v>0</v>
      </c>
      <c r="O320" s="16">
        <f>IF(A320&lt;(Støtteark!$H$4-5),0,(IF(H320="Utførelse",(L320+M320),IF(H320="Fagkontroll",(N320),0))))</f>
        <v>0</v>
      </c>
      <c r="P320" s="16">
        <f>IF(A320&lt;(Støtteark!$H$4-5),0,B320)</f>
        <v>0</v>
      </c>
    </row>
    <row r="321" spans="1:16" x14ac:dyDescent="0.2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44"/>
      <c r="L321" s="16">
        <f t="shared" si="13"/>
        <v>0</v>
      </c>
      <c r="M321" s="16">
        <f t="shared" si="14"/>
        <v>0</v>
      </c>
      <c r="N321" s="16">
        <f t="shared" si="15"/>
        <v>0</v>
      </c>
      <c r="O321" s="16">
        <f>IF(A321&lt;(Støtteark!$H$4-5),0,(IF(H321="Utførelse",(L321+M321),IF(H321="Fagkontroll",(N321),0))))</f>
        <v>0</v>
      </c>
      <c r="P321" s="16">
        <f>IF(A321&lt;(Støtteark!$H$4-5),0,B321)</f>
        <v>0</v>
      </c>
    </row>
    <row r="322" spans="1:16" x14ac:dyDescent="0.2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44"/>
      <c r="L322" s="16">
        <f t="shared" si="13"/>
        <v>0</v>
      </c>
      <c r="M322" s="16">
        <f t="shared" si="14"/>
        <v>0</v>
      </c>
      <c r="N322" s="16">
        <f t="shared" si="15"/>
        <v>0</v>
      </c>
      <c r="O322" s="16">
        <f>IF(A322&lt;(Støtteark!$H$4-5),0,(IF(H322="Utførelse",(L322+M322),IF(H322="Fagkontroll",(N322),0))))</f>
        <v>0</v>
      </c>
      <c r="P322" s="16">
        <f>IF(A322&lt;(Støtteark!$H$4-5),0,B322)</f>
        <v>0</v>
      </c>
    </row>
    <row r="323" spans="1:16" x14ac:dyDescent="0.2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44"/>
      <c r="L323" s="16">
        <f t="shared" si="13"/>
        <v>0</v>
      </c>
      <c r="M323" s="16">
        <f t="shared" si="14"/>
        <v>0</v>
      </c>
      <c r="N323" s="16">
        <f t="shared" si="15"/>
        <v>0</v>
      </c>
      <c r="O323" s="16">
        <f>IF(A323&lt;(Støtteark!$H$4-5),0,(IF(H323="Utførelse",(L323+M323),IF(H323="Fagkontroll",(N323),0))))</f>
        <v>0</v>
      </c>
      <c r="P323" s="16">
        <f>IF(A323&lt;(Støtteark!$H$4-5),0,B323)</f>
        <v>0</v>
      </c>
    </row>
    <row r="324" spans="1:16" x14ac:dyDescent="0.2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44"/>
      <c r="L324" s="16">
        <f t="shared" si="13"/>
        <v>0</v>
      </c>
      <c r="M324" s="16">
        <f t="shared" si="14"/>
        <v>0</v>
      </c>
      <c r="N324" s="16">
        <f t="shared" si="15"/>
        <v>0</v>
      </c>
      <c r="O324" s="16">
        <f>IF(A324&lt;(Støtteark!$H$4-5),0,(IF(H324="Utførelse",(L324+M324),IF(H324="Fagkontroll",(N324),0))))</f>
        <v>0</v>
      </c>
      <c r="P324" s="16">
        <f>IF(A324&lt;(Støtteark!$H$4-5),0,B324)</f>
        <v>0</v>
      </c>
    </row>
    <row r="325" spans="1:16" x14ac:dyDescent="0.2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44"/>
      <c r="L325" s="16">
        <f t="shared" si="13"/>
        <v>0</v>
      </c>
      <c r="M325" s="16">
        <f t="shared" si="14"/>
        <v>0</v>
      </c>
      <c r="N325" s="16">
        <f t="shared" si="15"/>
        <v>0</v>
      </c>
      <c r="O325" s="16">
        <f>IF(A325&lt;(Støtteark!$H$4-5),0,(IF(H325="Utførelse",(L325+M325),IF(H325="Fagkontroll",(N325),0))))</f>
        <v>0</v>
      </c>
      <c r="P325" s="16">
        <f>IF(A325&lt;(Støtteark!$H$4-5),0,B325)</f>
        <v>0</v>
      </c>
    </row>
    <row r="326" spans="1:16" x14ac:dyDescent="0.2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44"/>
      <c r="L326" s="16">
        <f t="shared" si="13"/>
        <v>0</v>
      </c>
      <c r="M326" s="16">
        <f t="shared" si="14"/>
        <v>0</v>
      </c>
      <c r="N326" s="16">
        <f t="shared" si="15"/>
        <v>0</v>
      </c>
      <c r="O326" s="16">
        <f>IF(A326&lt;(Støtteark!$H$4-5),0,(IF(H326="Utførelse",(L326+M326),IF(H326="Fagkontroll",(N326),0))))</f>
        <v>0</v>
      </c>
      <c r="P326" s="16">
        <f>IF(A326&lt;(Støtteark!$H$4-5),0,B326)</f>
        <v>0</v>
      </c>
    </row>
    <row r="327" spans="1:16" x14ac:dyDescent="0.2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44"/>
      <c r="L327" s="16">
        <f t="shared" si="13"/>
        <v>0</v>
      </c>
      <c r="M327" s="16">
        <f t="shared" si="14"/>
        <v>0</v>
      </c>
      <c r="N327" s="16">
        <f t="shared" si="15"/>
        <v>0</v>
      </c>
      <c r="O327" s="16">
        <f>IF(A327&lt;(Støtteark!$H$4-5),0,(IF(H327="Utførelse",(L327+M327),IF(H327="Fagkontroll",(N327),0))))</f>
        <v>0</v>
      </c>
      <c r="P327" s="16">
        <f>IF(A327&lt;(Støtteark!$H$4-5),0,B327)</f>
        <v>0</v>
      </c>
    </row>
    <row r="328" spans="1:16" x14ac:dyDescent="0.2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44"/>
      <c r="L328" s="16">
        <f t="shared" si="13"/>
        <v>0</v>
      </c>
      <c r="M328" s="16">
        <f t="shared" si="14"/>
        <v>0</v>
      </c>
      <c r="N328" s="16">
        <f t="shared" si="15"/>
        <v>0</v>
      </c>
      <c r="O328" s="16">
        <f>IF(A328&lt;(Støtteark!$H$4-5),0,(IF(H328="Utførelse",(L328+M328),IF(H328="Fagkontroll",(N328),0))))</f>
        <v>0</v>
      </c>
      <c r="P328" s="16">
        <f>IF(A328&lt;(Støtteark!$H$4-5),0,B328)</f>
        <v>0</v>
      </c>
    </row>
    <row r="329" spans="1:16" x14ac:dyDescent="0.2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44"/>
      <c r="L329" s="16">
        <f t="shared" si="13"/>
        <v>0</v>
      </c>
      <c r="M329" s="16">
        <f t="shared" si="14"/>
        <v>0</v>
      </c>
      <c r="N329" s="16">
        <f t="shared" si="15"/>
        <v>0</v>
      </c>
      <c r="O329" s="16">
        <f>IF(A329&lt;(Støtteark!$H$4-5),0,(IF(H329="Utførelse",(L329+M329),IF(H329="Fagkontroll",(N329),0))))</f>
        <v>0</v>
      </c>
      <c r="P329" s="16">
        <f>IF(A329&lt;(Støtteark!$H$4-5),0,B329)</f>
        <v>0</v>
      </c>
    </row>
    <row r="330" spans="1:16" x14ac:dyDescent="0.2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44"/>
      <c r="L330" s="16">
        <f t="shared" si="13"/>
        <v>0</v>
      </c>
      <c r="M330" s="16">
        <f t="shared" si="14"/>
        <v>0</v>
      </c>
      <c r="N330" s="16">
        <f t="shared" si="15"/>
        <v>0</v>
      </c>
      <c r="O330" s="16">
        <f>IF(A330&lt;(Støtteark!$H$4-5),0,(IF(H330="Utførelse",(L330+M330),IF(H330="Fagkontroll",(N330),0))))</f>
        <v>0</v>
      </c>
      <c r="P330" s="16">
        <f>IF(A330&lt;(Støtteark!$H$4-5),0,B330)</f>
        <v>0</v>
      </c>
    </row>
    <row r="331" spans="1:16" x14ac:dyDescent="0.2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44"/>
      <c r="L331" s="16">
        <f t="shared" si="13"/>
        <v>0</v>
      </c>
      <c r="M331" s="16">
        <f t="shared" si="14"/>
        <v>0</v>
      </c>
      <c r="N331" s="16">
        <f t="shared" si="15"/>
        <v>0</v>
      </c>
      <c r="O331" s="16">
        <f>IF(A331&lt;(Støtteark!$H$4-5),0,(IF(H331="Utførelse",(L331+M331),IF(H331="Fagkontroll",(N331),0))))</f>
        <v>0</v>
      </c>
      <c r="P331" s="16">
        <f>IF(A331&lt;(Støtteark!$H$4-5),0,B331)</f>
        <v>0</v>
      </c>
    </row>
    <row r="332" spans="1:16" x14ac:dyDescent="0.2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44"/>
      <c r="L332" s="16">
        <f t="shared" si="13"/>
        <v>0</v>
      </c>
      <c r="M332" s="16">
        <f t="shared" si="14"/>
        <v>0</v>
      </c>
      <c r="N332" s="16">
        <f t="shared" si="15"/>
        <v>0</v>
      </c>
      <c r="O332" s="16">
        <f>IF(A332&lt;(Støtteark!$H$4-5),0,(IF(H332="Utførelse",(L332+M332),IF(H332="Fagkontroll",(N332),0))))</f>
        <v>0</v>
      </c>
      <c r="P332" s="16">
        <f>IF(A332&lt;(Støtteark!$H$4-5),0,B332)</f>
        <v>0</v>
      </c>
    </row>
    <row r="333" spans="1:16" x14ac:dyDescent="0.2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44"/>
      <c r="L333" s="16">
        <f t="shared" si="13"/>
        <v>0</v>
      </c>
      <c r="M333" s="16">
        <f t="shared" si="14"/>
        <v>0</v>
      </c>
      <c r="N333" s="16">
        <f t="shared" si="15"/>
        <v>0</v>
      </c>
      <c r="O333" s="16">
        <f>IF(A333&lt;(Støtteark!$H$4-5),0,(IF(H333="Utførelse",(L333+M333),IF(H333="Fagkontroll",(N333),0))))</f>
        <v>0</v>
      </c>
      <c r="P333" s="16">
        <f>IF(A333&lt;(Støtteark!$H$4-5),0,B333)</f>
        <v>0</v>
      </c>
    </row>
    <row r="334" spans="1:16" x14ac:dyDescent="0.2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44"/>
      <c r="L334" s="16">
        <f t="shared" ref="L334:L397" si="16">IF(H334="Utførelse",IF(G334="Tekniske planer",B334,0),0)</f>
        <v>0</v>
      </c>
      <c r="M334" s="16">
        <f t="shared" ref="M334:M397" si="17">IF(H334="Utførelse",IF(G334="Revurdering",B334,0),0)</f>
        <v>0</v>
      </c>
      <c r="N334" s="16">
        <f t="shared" ref="N334:N397" si="18">IF(L334+M334&gt;0,0,B334)</f>
        <v>0</v>
      </c>
      <c r="O334" s="16">
        <f>IF(A334&lt;(Støtteark!$H$4-5),0,(IF(H334="Utførelse",(L334+M334),IF(H334="Fagkontroll",(N334),0))))</f>
        <v>0</v>
      </c>
      <c r="P334" s="16">
        <f>IF(A334&lt;(Støtteark!$H$4-5),0,B334)</f>
        <v>0</v>
      </c>
    </row>
    <row r="335" spans="1:16" x14ac:dyDescent="0.2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44"/>
      <c r="L335" s="16">
        <f t="shared" si="16"/>
        <v>0</v>
      </c>
      <c r="M335" s="16">
        <f t="shared" si="17"/>
        <v>0</v>
      </c>
      <c r="N335" s="16">
        <f t="shared" si="18"/>
        <v>0</v>
      </c>
      <c r="O335" s="16">
        <f>IF(A335&lt;(Støtteark!$H$4-5),0,(IF(H335="Utførelse",(L335+M335),IF(H335="Fagkontroll",(N335),0))))</f>
        <v>0</v>
      </c>
      <c r="P335" s="16">
        <f>IF(A335&lt;(Støtteark!$H$4-5),0,B335)</f>
        <v>0</v>
      </c>
    </row>
    <row r="336" spans="1:16" x14ac:dyDescent="0.2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44"/>
      <c r="L336" s="16">
        <f t="shared" si="16"/>
        <v>0</v>
      </c>
      <c r="M336" s="16">
        <f t="shared" si="17"/>
        <v>0</v>
      </c>
      <c r="N336" s="16">
        <f t="shared" si="18"/>
        <v>0</v>
      </c>
      <c r="O336" s="16">
        <f>IF(A336&lt;(Støtteark!$H$4-5),0,(IF(H336="Utførelse",(L336+M336),IF(H336="Fagkontroll",(N336),0))))</f>
        <v>0</v>
      </c>
      <c r="P336" s="16">
        <f>IF(A336&lt;(Støtteark!$H$4-5),0,B336)</f>
        <v>0</v>
      </c>
    </row>
    <row r="337" spans="1:16" x14ac:dyDescent="0.2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44"/>
      <c r="L337" s="16">
        <f t="shared" si="16"/>
        <v>0</v>
      </c>
      <c r="M337" s="16">
        <f t="shared" si="17"/>
        <v>0</v>
      </c>
      <c r="N337" s="16">
        <f t="shared" si="18"/>
        <v>0</v>
      </c>
      <c r="O337" s="16">
        <f>IF(A337&lt;(Støtteark!$H$4-5),0,(IF(H337="Utførelse",(L337+M337),IF(H337="Fagkontroll",(N337),0))))</f>
        <v>0</v>
      </c>
      <c r="P337" s="16">
        <f>IF(A337&lt;(Støtteark!$H$4-5),0,B337)</f>
        <v>0</v>
      </c>
    </row>
    <row r="338" spans="1:16" x14ac:dyDescent="0.2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44"/>
      <c r="L338" s="16">
        <f t="shared" si="16"/>
        <v>0</v>
      </c>
      <c r="M338" s="16">
        <f t="shared" si="17"/>
        <v>0</v>
      </c>
      <c r="N338" s="16">
        <f t="shared" si="18"/>
        <v>0</v>
      </c>
      <c r="O338" s="16">
        <f>IF(A338&lt;(Støtteark!$H$4-5),0,(IF(H338="Utførelse",(L338+M338),IF(H338="Fagkontroll",(N338),0))))</f>
        <v>0</v>
      </c>
      <c r="P338" s="16">
        <f>IF(A338&lt;(Støtteark!$H$4-5),0,B338)</f>
        <v>0</v>
      </c>
    </row>
    <row r="339" spans="1:16" x14ac:dyDescent="0.2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44"/>
      <c r="L339" s="16">
        <f t="shared" si="16"/>
        <v>0</v>
      </c>
      <c r="M339" s="16">
        <f t="shared" si="17"/>
        <v>0</v>
      </c>
      <c r="N339" s="16">
        <f t="shared" si="18"/>
        <v>0</v>
      </c>
      <c r="O339" s="16">
        <f>IF(A339&lt;(Støtteark!$H$4-5),0,(IF(H339="Utførelse",(L339+M339),IF(H339="Fagkontroll",(N339),0))))</f>
        <v>0</v>
      </c>
      <c r="P339" s="16">
        <f>IF(A339&lt;(Støtteark!$H$4-5),0,B339)</f>
        <v>0</v>
      </c>
    </row>
    <row r="340" spans="1:16" x14ac:dyDescent="0.2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44"/>
      <c r="L340" s="16">
        <f t="shared" si="16"/>
        <v>0</v>
      </c>
      <c r="M340" s="16">
        <f t="shared" si="17"/>
        <v>0</v>
      </c>
      <c r="N340" s="16">
        <f t="shared" si="18"/>
        <v>0</v>
      </c>
      <c r="O340" s="16">
        <f>IF(A340&lt;(Støtteark!$H$4-5),0,(IF(H340="Utførelse",(L340+M340),IF(H340="Fagkontroll",(N340),0))))</f>
        <v>0</v>
      </c>
      <c r="P340" s="16">
        <f>IF(A340&lt;(Støtteark!$H$4-5),0,B340)</f>
        <v>0</v>
      </c>
    </row>
    <row r="341" spans="1:16" x14ac:dyDescent="0.2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44"/>
      <c r="L341" s="16">
        <f t="shared" si="16"/>
        <v>0</v>
      </c>
      <c r="M341" s="16">
        <f t="shared" si="17"/>
        <v>0</v>
      </c>
      <c r="N341" s="16">
        <f t="shared" si="18"/>
        <v>0</v>
      </c>
      <c r="O341" s="16">
        <f>IF(A341&lt;(Støtteark!$H$4-5),0,(IF(H341="Utførelse",(L341+M341),IF(H341="Fagkontroll",(N341),0))))</f>
        <v>0</v>
      </c>
      <c r="P341" s="16">
        <f>IF(A341&lt;(Støtteark!$H$4-5),0,B341)</f>
        <v>0</v>
      </c>
    </row>
    <row r="342" spans="1:16" x14ac:dyDescent="0.2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44"/>
      <c r="L342" s="16">
        <f t="shared" si="16"/>
        <v>0</v>
      </c>
      <c r="M342" s="16">
        <f t="shared" si="17"/>
        <v>0</v>
      </c>
      <c r="N342" s="16">
        <f t="shared" si="18"/>
        <v>0</v>
      </c>
      <c r="O342" s="16">
        <f>IF(A342&lt;(Støtteark!$H$4-5),0,(IF(H342="Utførelse",(L342+M342),IF(H342="Fagkontroll",(N342),0))))</f>
        <v>0</v>
      </c>
      <c r="P342" s="16">
        <f>IF(A342&lt;(Støtteark!$H$4-5),0,B342)</f>
        <v>0</v>
      </c>
    </row>
    <row r="343" spans="1:16" x14ac:dyDescent="0.2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44"/>
      <c r="L343" s="16">
        <f t="shared" si="16"/>
        <v>0</v>
      </c>
      <c r="M343" s="16">
        <f t="shared" si="17"/>
        <v>0</v>
      </c>
      <c r="N343" s="16">
        <f t="shared" si="18"/>
        <v>0</v>
      </c>
      <c r="O343" s="16">
        <f>IF(A343&lt;(Støtteark!$H$4-5),0,(IF(H343="Utførelse",(L343+M343),IF(H343="Fagkontroll",(N343),0))))</f>
        <v>0</v>
      </c>
      <c r="P343" s="16">
        <f>IF(A343&lt;(Støtteark!$H$4-5),0,B343)</f>
        <v>0</v>
      </c>
    </row>
    <row r="344" spans="1:16" x14ac:dyDescent="0.2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44"/>
      <c r="L344" s="16">
        <f t="shared" si="16"/>
        <v>0</v>
      </c>
      <c r="M344" s="16">
        <f t="shared" si="17"/>
        <v>0</v>
      </c>
      <c r="N344" s="16">
        <f t="shared" si="18"/>
        <v>0</v>
      </c>
      <c r="O344" s="16">
        <f>IF(A344&lt;(Støtteark!$H$4-5),0,(IF(H344="Utførelse",(L344+M344),IF(H344="Fagkontroll",(N344),0))))</f>
        <v>0</v>
      </c>
      <c r="P344" s="16">
        <f>IF(A344&lt;(Støtteark!$H$4-5),0,B344)</f>
        <v>0</v>
      </c>
    </row>
    <row r="345" spans="1:16" x14ac:dyDescent="0.2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44"/>
      <c r="L345" s="16">
        <f t="shared" si="16"/>
        <v>0</v>
      </c>
      <c r="M345" s="16">
        <f t="shared" si="17"/>
        <v>0</v>
      </c>
      <c r="N345" s="16">
        <f t="shared" si="18"/>
        <v>0</v>
      </c>
      <c r="O345" s="16">
        <f>IF(A345&lt;(Støtteark!$H$4-5),0,(IF(H345="Utførelse",(L345+M345),IF(H345="Fagkontroll",(N345),0))))</f>
        <v>0</v>
      </c>
      <c r="P345" s="16">
        <f>IF(A345&lt;(Støtteark!$H$4-5),0,B345)</f>
        <v>0</v>
      </c>
    </row>
    <row r="346" spans="1:16" x14ac:dyDescent="0.2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44"/>
      <c r="L346" s="16">
        <f t="shared" si="16"/>
        <v>0</v>
      </c>
      <c r="M346" s="16">
        <f t="shared" si="17"/>
        <v>0</v>
      </c>
      <c r="N346" s="16">
        <f t="shared" si="18"/>
        <v>0</v>
      </c>
      <c r="O346" s="16">
        <f>IF(A346&lt;(Støtteark!$H$4-5),0,(IF(H346="Utførelse",(L346+M346),IF(H346="Fagkontroll",(N346),0))))</f>
        <v>0</v>
      </c>
      <c r="P346" s="16">
        <f>IF(A346&lt;(Støtteark!$H$4-5),0,B346)</f>
        <v>0</v>
      </c>
    </row>
    <row r="347" spans="1:16" x14ac:dyDescent="0.2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44"/>
      <c r="L347" s="16">
        <f t="shared" si="16"/>
        <v>0</v>
      </c>
      <c r="M347" s="16">
        <f t="shared" si="17"/>
        <v>0</v>
      </c>
      <c r="N347" s="16">
        <f t="shared" si="18"/>
        <v>0</v>
      </c>
      <c r="O347" s="16">
        <f>IF(A347&lt;(Støtteark!$H$4-5),0,(IF(H347="Utførelse",(L347+M347),IF(H347="Fagkontroll",(N347),0))))</f>
        <v>0</v>
      </c>
      <c r="P347" s="16">
        <f>IF(A347&lt;(Støtteark!$H$4-5),0,B347)</f>
        <v>0</v>
      </c>
    </row>
    <row r="348" spans="1:16" x14ac:dyDescent="0.2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44"/>
      <c r="L348" s="16">
        <f t="shared" si="16"/>
        <v>0</v>
      </c>
      <c r="M348" s="16">
        <f t="shared" si="17"/>
        <v>0</v>
      </c>
      <c r="N348" s="16">
        <f t="shared" si="18"/>
        <v>0</v>
      </c>
      <c r="O348" s="16">
        <f>IF(A348&lt;(Støtteark!$H$4-5),0,(IF(H348="Utførelse",(L348+M348),IF(H348="Fagkontroll",(N348),0))))</f>
        <v>0</v>
      </c>
      <c r="P348" s="16">
        <f>IF(A348&lt;(Støtteark!$H$4-5),0,B348)</f>
        <v>0</v>
      </c>
    </row>
    <row r="349" spans="1:16" x14ac:dyDescent="0.2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44"/>
      <c r="L349" s="16">
        <f t="shared" si="16"/>
        <v>0</v>
      </c>
      <c r="M349" s="16">
        <f t="shared" si="17"/>
        <v>0</v>
      </c>
      <c r="N349" s="16">
        <f t="shared" si="18"/>
        <v>0</v>
      </c>
      <c r="O349" s="16">
        <f>IF(A349&lt;(Støtteark!$H$4-5),0,(IF(H349="Utførelse",(L349+M349),IF(H349="Fagkontroll",(N349),0))))</f>
        <v>0</v>
      </c>
      <c r="P349" s="16">
        <f>IF(A349&lt;(Støtteark!$H$4-5),0,B349)</f>
        <v>0</v>
      </c>
    </row>
    <row r="350" spans="1:16" x14ac:dyDescent="0.2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44"/>
      <c r="L350" s="16">
        <f t="shared" si="16"/>
        <v>0</v>
      </c>
      <c r="M350" s="16">
        <f t="shared" si="17"/>
        <v>0</v>
      </c>
      <c r="N350" s="16">
        <f t="shared" si="18"/>
        <v>0</v>
      </c>
      <c r="O350" s="16">
        <f>IF(A350&lt;(Støtteark!$H$4-5),0,(IF(H350="Utførelse",(L350+M350),IF(H350="Fagkontroll",(N350),0))))</f>
        <v>0</v>
      </c>
      <c r="P350" s="16">
        <f>IF(A350&lt;(Støtteark!$H$4-5),0,B350)</f>
        <v>0</v>
      </c>
    </row>
    <row r="351" spans="1:16" x14ac:dyDescent="0.2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44"/>
      <c r="L351" s="16">
        <f t="shared" si="16"/>
        <v>0</v>
      </c>
      <c r="M351" s="16">
        <f t="shared" si="17"/>
        <v>0</v>
      </c>
      <c r="N351" s="16">
        <f t="shared" si="18"/>
        <v>0</v>
      </c>
      <c r="O351" s="16">
        <f>IF(A351&lt;(Støtteark!$H$4-5),0,(IF(H351="Utførelse",(L351+M351),IF(H351="Fagkontroll",(N351),0))))</f>
        <v>0</v>
      </c>
      <c r="P351" s="16">
        <f>IF(A351&lt;(Støtteark!$H$4-5),0,B351)</f>
        <v>0</v>
      </c>
    </row>
    <row r="352" spans="1:16" x14ac:dyDescent="0.2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44"/>
      <c r="L352" s="16">
        <f t="shared" si="16"/>
        <v>0</v>
      </c>
      <c r="M352" s="16">
        <f t="shared" si="17"/>
        <v>0</v>
      </c>
      <c r="N352" s="16">
        <f t="shared" si="18"/>
        <v>0</v>
      </c>
      <c r="O352" s="16">
        <f>IF(A352&lt;(Støtteark!$H$4-5),0,(IF(H352="Utførelse",(L352+M352),IF(H352="Fagkontroll",(N352),0))))</f>
        <v>0</v>
      </c>
      <c r="P352" s="16">
        <f>IF(A352&lt;(Støtteark!$H$4-5),0,B352)</f>
        <v>0</v>
      </c>
    </row>
    <row r="353" spans="1:16" x14ac:dyDescent="0.2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44"/>
      <c r="L353" s="16">
        <f t="shared" si="16"/>
        <v>0</v>
      </c>
      <c r="M353" s="16">
        <f t="shared" si="17"/>
        <v>0</v>
      </c>
      <c r="N353" s="16">
        <f t="shared" si="18"/>
        <v>0</v>
      </c>
      <c r="O353" s="16">
        <f>IF(A353&lt;(Støtteark!$H$4-5),0,(IF(H353="Utførelse",(L353+M353),IF(H353="Fagkontroll",(N353),0))))</f>
        <v>0</v>
      </c>
      <c r="P353" s="16">
        <f>IF(A353&lt;(Støtteark!$H$4-5),0,B353)</f>
        <v>0</v>
      </c>
    </row>
    <row r="354" spans="1:16" x14ac:dyDescent="0.2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44"/>
      <c r="L354" s="16">
        <f t="shared" si="16"/>
        <v>0</v>
      </c>
      <c r="M354" s="16">
        <f t="shared" si="17"/>
        <v>0</v>
      </c>
      <c r="N354" s="16">
        <f t="shared" si="18"/>
        <v>0</v>
      </c>
      <c r="O354" s="16">
        <f>IF(A354&lt;(Støtteark!$H$4-5),0,(IF(H354="Utførelse",(L354+M354),IF(H354="Fagkontroll",(N354),0))))</f>
        <v>0</v>
      </c>
      <c r="P354" s="16">
        <f>IF(A354&lt;(Støtteark!$H$4-5),0,B354)</f>
        <v>0</v>
      </c>
    </row>
    <row r="355" spans="1:16" x14ac:dyDescent="0.2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44"/>
      <c r="L355" s="16">
        <f t="shared" si="16"/>
        <v>0</v>
      </c>
      <c r="M355" s="16">
        <f t="shared" si="17"/>
        <v>0</v>
      </c>
      <c r="N355" s="16">
        <f t="shared" si="18"/>
        <v>0</v>
      </c>
      <c r="O355" s="16">
        <f>IF(A355&lt;(Støtteark!$H$4-5),0,(IF(H355="Utførelse",(L355+M355),IF(H355="Fagkontroll",(N355),0))))</f>
        <v>0</v>
      </c>
      <c r="P355" s="16">
        <f>IF(A355&lt;(Støtteark!$H$4-5),0,B355)</f>
        <v>0</v>
      </c>
    </row>
    <row r="356" spans="1:16" x14ac:dyDescent="0.2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44"/>
      <c r="L356" s="16">
        <f t="shared" si="16"/>
        <v>0</v>
      </c>
      <c r="M356" s="16">
        <f t="shared" si="17"/>
        <v>0</v>
      </c>
      <c r="N356" s="16">
        <f t="shared" si="18"/>
        <v>0</v>
      </c>
      <c r="O356" s="16">
        <f>IF(A356&lt;(Støtteark!$H$4-5),0,(IF(H356="Utførelse",(L356+M356),IF(H356="Fagkontroll",(N356),0))))</f>
        <v>0</v>
      </c>
      <c r="P356" s="16">
        <f>IF(A356&lt;(Støtteark!$H$4-5),0,B356)</f>
        <v>0</v>
      </c>
    </row>
    <row r="357" spans="1:16" x14ac:dyDescent="0.2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44"/>
      <c r="L357" s="16">
        <f t="shared" si="16"/>
        <v>0</v>
      </c>
      <c r="M357" s="16">
        <f t="shared" si="17"/>
        <v>0</v>
      </c>
      <c r="N357" s="16">
        <f t="shared" si="18"/>
        <v>0</v>
      </c>
      <c r="O357" s="16">
        <f>IF(A357&lt;(Støtteark!$H$4-5),0,(IF(H357="Utførelse",(L357+M357),IF(H357="Fagkontroll",(N357),0))))</f>
        <v>0</v>
      </c>
      <c r="P357" s="16">
        <f>IF(A357&lt;(Støtteark!$H$4-5),0,B357)</f>
        <v>0</v>
      </c>
    </row>
    <row r="358" spans="1:16" x14ac:dyDescent="0.2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44"/>
      <c r="L358" s="16">
        <f t="shared" si="16"/>
        <v>0</v>
      </c>
      <c r="M358" s="16">
        <f t="shared" si="17"/>
        <v>0</v>
      </c>
      <c r="N358" s="16">
        <f t="shared" si="18"/>
        <v>0</v>
      </c>
      <c r="O358" s="16">
        <f>IF(A358&lt;(Støtteark!$H$4-5),0,(IF(H358="Utførelse",(L358+M358),IF(H358="Fagkontroll",(N358),0))))</f>
        <v>0</v>
      </c>
      <c r="P358" s="16">
        <f>IF(A358&lt;(Støtteark!$H$4-5),0,B358)</f>
        <v>0</v>
      </c>
    </row>
    <row r="359" spans="1:16" x14ac:dyDescent="0.2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44"/>
      <c r="L359" s="16">
        <f t="shared" si="16"/>
        <v>0</v>
      </c>
      <c r="M359" s="16">
        <f t="shared" si="17"/>
        <v>0</v>
      </c>
      <c r="N359" s="16">
        <f t="shared" si="18"/>
        <v>0</v>
      </c>
      <c r="O359" s="16">
        <f>IF(A359&lt;(Støtteark!$H$4-5),0,(IF(H359="Utførelse",(L359+M359),IF(H359="Fagkontroll",(N359),0))))</f>
        <v>0</v>
      </c>
      <c r="P359" s="16">
        <f>IF(A359&lt;(Støtteark!$H$4-5),0,B359)</f>
        <v>0</v>
      </c>
    </row>
    <row r="360" spans="1:16" x14ac:dyDescent="0.2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44"/>
      <c r="L360" s="16">
        <f t="shared" si="16"/>
        <v>0</v>
      </c>
      <c r="M360" s="16">
        <f t="shared" si="17"/>
        <v>0</v>
      </c>
      <c r="N360" s="16">
        <f t="shared" si="18"/>
        <v>0</v>
      </c>
      <c r="O360" s="16">
        <f>IF(A360&lt;(Støtteark!$H$4-5),0,(IF(H360="Utførelse",(L360+M360),IF(H360="Fagkontroll",(N360),0))))</f>
        <v>0</v>
      </c>
      <c r="P360" s="16">
        <f>IF(A360&lt;(Støtteark!$H$4-5),0,B360)</f>
        <v>0</v>
      </c>
    </row>
    <row r="361" spans="1:16" x14ac:dyDescent="0.2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44"/>
      <c r="L361" s="16">
        <f t="shared" si="16"/>
        <v>0</v>
      </c>
      <c r="M361" s="16">
        <f t="shared" si="17"/>
        <v>0</v>
      </c>
      <c r="N361" s="16">
        <f t="shared" si="18"/>
        <v>0</v>
      </c>
      <c r="O361" s="16">
        <f>IF(A361&lt;(Støtteark!$H$4-5),0,(IF(H361="Utførelse",(L361+M361),IF(H361="Fagkontroll",(N361),0))))</f>
        <v>0</v>
      </c>
      <c r="P361" s="16">
        <f>IF(A361&lt;(Støtteark!$H$4-5),0,B361)</f>
        <v>0</v>
      </c>
    </row>
    <row r="362" spans="1:16" x14ac:dyDescent="0.2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44"/>
      <c r="L362" s="16">
        <f t="shared" si="16"/>
        <v>0</v>
      </c>
      <c r="M362" s="16">
        <f t="shared" si="17"/>
        <v>0</v>
      </c>
      <c r="N362" s="16">
        <f t="shared" si="18"/>
        <v>0</v>
      </c>
      <c r="O362" s="16">
        <f>IF(A362&lt;(Støtteark!$H$4-5),0,(IF(H362="Utførelse",(L362+M362),IF(H362="Fagkontroll",(N362),0))))</f>
        <v>0</v>
      </c>
      <c r="P362" s="16">
        <f>IF(A362&lt;(Støtteark!$H$4-5),0,B362)</f>
        <v>0</v>
      </c>
    </row>
    <row r="363" spans="1:16" x14ac:dyDescent="0.2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44"/>
      <c r="L363" s="16">
        <f t="shared" si="16"/>
        <v>0</v>
      </c>
      <c r="M363" s="16">
        <f t="shared" si="17"/>
        <v>0</v>
      </c>
      <c r="N363" s="16">
        <f t="shared" si="18"/>
        <v>0</v>
      </c>
      <c r="O363" s="16">
        <f>IF(A363&lt;(Støtteark!$H$4-5),0,(IF(H363="Utførelse",(L363+M363),IF(H363="Fagkontroll",(N363),0))))</f>
        <v>0</v>
      </c>
      <c r="P363" s="16">
        <f>IF(A363&lt;(Støtteark!$H$4-5),0,B363)</f>
        <v>0</v>
      </c>
    </row>
    <row r="364" spans="1:16" x14ac:dyDescent="0.2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44"/>
      <c r="L364" s="16">
        <f t="shared" si="16"/>
        <v>0</v>
      </c>
      <c r="M364" s="16">
        <f t="shared" si="17"/>
        <v>0</v>
      </c>
      <c r="N364" s="16">
        <f t="shared" si="18"/>
        <v>0</v>
      </c>
      <c r="O364" s="16">
        <f>IF(A364&lt;(Støtteark!$H$4-5),0,(IF(H364="Utførelse",(L364+M364),IF(H364="Fagkontroll",(N364),0))))</f>
        <v>0</v>
      </c>
      <c r="P364" s="16">
        <f>IF(A364&lt;(Støtteark!$H$4-5),0,B364)</f>
        <v>0</v>
      </c>
    </row>
    <row r="365" spans="1:16" x14ac:dyDescent="0.2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44"/>
      <c r="L365" s="16">
        <f t="shared" si="16"/>
        <v>0</v>
      </c>
      <c r="M365" s="16">
        <f t="shared" si="17"/>
        <v>0</v>
      </c>
      <c r="N365" s="16">
        <f t="shared" si="18"/>
        <v>0</v>
      </c>
      <c r="O365" s="16">
        <f>IF(A365&lt;(Støtteark!$H$4-5),0,(IF(H365="Utførelse",(L365+M365),IF(H365="Fagkontroll",(N365),0))))</f>
        <v>0</v>
      </c>
      <c r="P365" s="16">
        <f>IF(A365&lt;(Støtteark!$H$4-5),0,B365)</f>
        <v>0</v>
      </c>
    </row>
    <row r="366" spans="1:16" x14ac:dyDescent="0.2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44"/>
      <c r="L366" s="16">
        <f t="shared" si="16"/>
        <v>0</v>
      </c>
      <c r="M366" s="16">
        <f t="shared" si="17"/>
        <v>0</v>
      </c>
      <c r="N366" s="16">
        <f t="shared" si="18"/>
        <v>0</v>
      </c>
      <c r="O366" s="16">
        <f>IF(A366&lt;(Støtteark!$H$4-5),0,(IF(H366="Utførelse",(L366+M366),IF(H366="Fagkontroll",(N366),0))))</f>
        <v>0</v>
      </c>
      <c r="P366" s="16">
        <f>IF(A366&lt;(Støtteark!$H$4-5),0,B366)</f>
        <v>0</v>
      </c>
    </row>
    <row r="367" spans="1:16" x14ac:dyDescent="0.2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44"/>
      <c r="L367" s="16">
        <f t="shared" si="16"/>
        <v>0</v>
      </c>
      <c r="M367" s="16">
        <f t="shared" si="17"/>
        <v>0</v>
      </c>
      <c r="N367" s="16">
        <f t="shared" si="18"/>
        <v>0</v>
      </c>
      <c r="O367" s="16">
        <f>IF(A367&lt;(Støtteark!$H$4-5),0,(IF(H367="Utførelse",(L367+M367),IF(H367="Fagkontroll",(N367),0))))</f>
        <v>0</v>
      </c>
      <c r="P367" s="16">
        <f>IF(A367&lt;(Støtteark!$H$4-5),0,B367)</f>
        <v>0</v>
      </c>
    </row>
    <row r="368" spans="1:16" x14ac:dyDescent="0.2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44"/>
      <c r="L368" s="16">
        <f t="shared" si="16"/>
        <v>0</v>
      </c>
      <c r="M368" s="16">
        <f t="shared" si="17"/>
        <v>0</v>
      </c>
      <c r="N368" s="16">
        <f t="shared" si="18"/>
        <v>0</v>
      </c>
      <c r="O368" s="16">
        <f>IF(A368&lt;(Støtteark!$H$4-5),0,(IF(H368="Utførelse",(L368+M368),IF(H368="Fagkontroll",(N368),0))))</f>
        <v>0</v>
      </c>
      <c r="P368" s="16">
        <f>IF(A368&lt;(Støtteark!$H$4-5),0,B368)</f>
        <v>0</v>
      </c>
    </row>
    <row r="369" spans="1:16" x14ac:dyDescent="0.2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44"/>
      <c r="L369" s="16">
        <f t="shared" si="16"/>
        <v>0</v>
      </c>
      <c r="M369" s="16">
        <f t="shared" si="17"/>
        <v>0</v>
      </c>
      <c r="N369" s="16">
        <f t="shared" si="18"/>
        <v>0</v>
      </c>
      <c r="O369" s="16">
        <f>IF(A369&lt;(Støtteark!$H$4-5),0,(IF(H369="Utførelse",(L369+M369),IF(H369="Fagkontroll",(N369),0))))</f>
        <v>0</v>
      </c>
      <c r="P369" s="16">
        <f>IF(A369&lt;(Støtteark!$H$4-5),0,B369)</f>
        <v>0</v>
      </c>
    </row>
    <row r="370" spans="1:16" x14ac:dyDescent="0.2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44"/>
      <c r="L370" s="16">
        <f t="shared" si="16"/>
        <v>0</v>
      </c>
      <c r="M370" s="16">
        <f t="shared" si="17"/>
        <v>0</v>
      </c>
      <c r="N370" s="16">
        <f t="shared" si="18"/>
        <v>0</v>
      </c>
      <c r="O370" s="16">
        <f>IF(A370&lt;(Støtteark!$H$4-5),0,(IF(H370="Utførelse",(L370+M370),IF(H370="Fagkontroll",(N370),0))))</f>
        <v>0</v>
      </c>
      <c r="P370" s="16">
        <f>IF(A370&lt;(Støtteark!$H$4-5),0,B370)</f>
        <v>0</v>
      </c>
    </row>
    <row r="371" spans="1:16" x14ac:dyDescent="0.2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44"/>
      <c r="L371" s="16">
        <f t="shared" si="16"/>
        <v>0</v>
      </c>
      <c r="M371" s="16">
        <f t="shared" si="17"/>
        <v>0</v>
      </c>
      <c r="N371" s="16">
        <f t="shared" si="18"/>
        <v>0</v>
      </c>
      <c r="O371" s="16">
        <f>IF(A371&lt;(Støtteark!$H$4-5),0,(IF(H371="Utførelse",(L371+M371),IF(H371="Fagkontroll",(N371),0))))</f>
        <v>0</v>
      </c>
      <c r="P371" s="16">
        <f>IF(A371&lt;(Støtteark!$H$4-5),0,B371)</f>
        <v>0</v>
      </c>
    </row>
    <row r="372" spans="1:16" x14ac:dyDescent="0.2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44"/>
      <c r="L372" s="16">
        <f t="shared" si="16"/>
        <v>0</v>
      </c>
      <c r="M372" s="16">
        <f t="shared" si="17"/>
        <v>0</v>
      </c>
      <c r="N372" s="16">
        <f t="shared" si="18"/>
        <v>0</v>
      </c>
      <c r="O372" s="16">
        <f>IF(A372&lt;(Støtteark!$H$4-5),0,(IF(H372="Utførelse",(L372+M372),IF(H372="Fagkontroll",(N372),0))))</f>
        <v>0</v>
      </c>
      <c r="P372" s="16">
        <f>IF(A372&lt;(Støtteark!$H$4-5),0,B372)</f>
        <v>0</v>
      </c>
    </row>
    <row r="373" spans="1:16" x14ac:dyDescent="0.2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44"/>
      <c r="L373" s="16">
        <f t="shared" si="16"/>
        <v>0</v>
      </c>
      <c r="M373" s="16">
        <f t="shared" si="17"/>
        <v>0</v>
      </c>
      <c r="N373" s="16">
        <f t="shared" si="18"/>
        <v>0</v>
      </c>
      <c r="O373" s="16">
        <f>IF(A373&lt;(Støtteark!$H$4-5),0,(IF(H373="Utførelse",(L373+M373),IF(H373="Fagkontroll",(N373),0))))</f>
        <v>0</v>
      </c>
      <c r="P373" s="16">
        <f>IF(A373&lt;(Støtteark!$H$4-5),0,B373)</f>
        <v>0</v>
      </c>
    </row>
    <row r="374" spans="1:16" x14ac:dyDescent="0.2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44"/>
      <c r="L374" s="16">
        <f t="shared" si="16"/>
        <v>0</v>
      </c>
      <c r="M374" s="16">
        <f t="shared" si="17"/>
        <v>0</v>
      </c>
      <c r="N374" s="16">
        <f t="shared" si="18"/>
        <v>0</v>
      </c>
      <c r="O374" s="16">
        <f>IF(A374&lt;(Støtteark!$H$4-5),0,(IF(H374="Utførelse",(L374+M374),IF(H374="Fagkontroll",(N374),0))))</f>
        <v>0</v>
      </c>
      <c r="P374" s="16">
        <f>IF(A374&lt;(Støtteark!$H$4-5),0,B374)</f>
        <v>0</v>
      </c>
    </row>
    <row r="375" spans="1:16" x14ac:dyDescent="0.2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44"/>
      <c r="L375" s="16">
        <f t="shared" si="16"/>
        <v>0</v>
      </c>
      <c r="M375" s="16">
        <f t="shared" si="17"/>
        <v>0</v>
      </c>
      <c r="N375" s="16">
        <f t="shared" si="18"/>
        <v>0</v>
      </c>
      <c r="O375" s="16">
        <f>IF(A375&lt;(Støtteark!$H$4-5),0,(IF(H375="Utførelse",(L375+M375),IF(H375="Fagkontroll",(N375),0))))</f>
        <v>0</v>
      </c>
      <c r="P375" s="16">
        <f>IF(A375&lt;(Støtteark!$H$4-5),0,B375)</f>
        <v>0</v>
      </c>
    </row>
    <row r="376" spans="1:16" x14ac:dyDescent="0.2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44"/>
      <c r="L376" s="16">
        <f t="shared" si="16"/>
        <v>0</v>
      </c>
      <c r="M376" s="16">
        <f t="shared" si="17"/>
        <v>0</v>
      </c>
      <c r="N376" s="16">
        <f t="shared" si="18"/>
        <v>0</v>
      </c>
      <c r="O376" s="16">
        <f>IF(A376&lt;(Støtteark!$H$4-5),0,(IF(H376="Utførelse",(L376+M376),IF(H376="Fagkontroll",(N376),0))))</f>
        <v>0</v>
      </c>
      <c r="P376" s="16">
        <f>IF(A376&lt;(Støtteark!$H$4-5),0,B376)</f>
        <v>0</v>
      </c>
    </row>
    <row r="377" spans="1:16" x14ac:dyDescent="0.2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44"/>
      <c r="L377" s="16">
        <f t="shared" si="16"/>
        <v>0</v>
      </c>
      <c r="M377" s="16">
        <f t="shared" si="17"/>
        <v>0</v>
      </c>
      <c r="N377" s="16">
        <f t="shared" si="18"/>
        <v>0</v>
      </c>
      <c r="O377" s="16">
        <f>IF(A377&lt;(Støtteark!$H$4-5),0,(IF(H377="Utførelse",(L377+M377),IF(H377="Fagkontroll",(N377),0))))</f>
        <v>0</v>
      </c>
      <c r="P377" s="16">
        <f>IF(A377&lt;(Støtteark!$H$4-5),0,B377)</f>
        <v>0</v>
      </c>
    </row>
    <row r="378" spans="1:16" x14ac:dyDescent="0.2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44"/>
      <c r="L378" s="16">
        <f t="shared" si="16"/>
        <v>0</v>
      </c>
      <c r="M378" s="16">
        <f t="shared" si="17"/>
        <v>0</v>
      </c>
      <c r="N378" s="16">
        <f t="shared" si="18"/>
        <v>0</v>
      </c>
      <c r="O378" s="16">
        <f>IF(A378&lt;(Støtteark!$H$4-5),0,(IF(H378="Utførelse",(L378+M378),IF(H378="Fagkontroll",(N378),0))))</f>
        <v>0</v>
      </c>
      <c r="P378" s="16">
        <f>IF(A378&lt;(Støtteark!$H$4-5),0,B378)</f>
        <v>0</v>
      </c>
    </row>
    <row r="379" spans="1:16" x14ac:dyDescent="0.2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44"/>
      <c r="L379" s="16">
        <f t="shared" si="16"/>
        <v>0</v>
      </c>
      <c r="M379" s="16">
        <f t="shared" si="17"/>
        <v>0</v>
      </c>
      <c r="N379" s="16">
        <f t="shared" si="18"/>
        <v>0</v>
      </c>
      <c r="O379" s="16">
        <f>IF(A379&lt;(Støtteark!$H$4-5),0,(IF(H379="Utførelse",(L379+M379),IF(H379="Fagkontroll",(N379),0))))</f>
        <v>0</v>
      </c>
      <c r="P379" s="16">
        <f>IF(A379&lt;(Støtteark!$H$4-5),0,B379)</f>
        <v>0</v>
      </c>
    </row>
    <row r="380" spans="1:16" x14ac:dyDescent="0.2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44"/>
      <c r="L380" s="16">
        <f t="shared" si="16"/>
        <v>0</v>
      </c>
      <c r="M380" s="16">
        <f t="shared" si="17"/>
        <v>0</v>
      </c>
      <c r="N380" s="16">
        <f t="shared" si="18"/>
        <v>0</v>
      </c>
      <c r="O380" s="16">
        <f>IF(A380&lt;(Støtteark!$H$4-5),0,(IF(H380="Utførelse",(L380+M380),IF(H380="Fagkontroll",(N380),0))))</f>
        <v>0</v>
      </c>
      <c r="P380" s="16">
        <f>IF(A380&lt;(Støtteark!$H$4-5),0,B380)</f>
        <v>0</v>
      </c>
    </row>
    <row r="381" spans="1:16" x14ac:dyDescent="0.2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44"/>
      <c r="L381" s="16">
        <f t="shared" si="16"/>
        <v>0</v>
      </c>
      <c r="M381" s="16">
        <f t="shared" si="17"/>
        <v>0</v>
      </c>
      <c r="N381" s="16">
        <f t="shared" si="18"/>
        <v>0</v>
      </c>
      <c r="O381" s="16">
        <f>IF(A381&lt;(Støtteark!$H$4-5),0,(IF(H381="Utførelse",(L381+M381),IF(H381="Fagkontroll",(N381),0))))</f>
        <v>0</v>
      </c>
      <c r="P381" s="16">
        <f>IF(A381&lt;(Støtteark!$H$4-5),0,B381)</f>
        <v>0</v>
      </c>
    </row>
    <row r="382" spans="1:16" x14ac:dyDescent="0.2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44"/>
      <c r="L382" s="16">
        <f t="shared" si="16"/>
        <v>0</v>
      </c>
      <c r="M382" s="16">
        <f t="shared" si="17"/>
        <v>0</v>
      </c>
      <c r="N382" s="16">
        <f t="shared" si="18"/>
        <v>0</v>
      </c>
      <c r="O382" s="16">
        <f>IF(A382&lt;(Støtteark!$H$4-5),0,(IF(H382="Utførelse",(L382+M382),IF(H382="Fagkontroll",(N382),0))))</f>
        <v>0</v>
      </c>
      <c r="P382" s="16">
        <f>IF(A382&lt;(Støtteark!$H$4-5),0,B382)</f>
        <v>0</v>
      </c>
    </row>
    <row r="383" spans="1:16" x14ac:dyDescent="0.2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44"/>
      <c r="L383" s="16">
        <f t="shared" si="16"/>
        <v>0</v>
      </c>
      <c r="M383" s="16">
        <f t="shared" si="17"/>
        <v>0</v>
      </c>
      <c r="N383" s="16">
        <f t="shared" si="18"/>
        <v>0</v>
      </c>
      <c r="O383" s="16">
        <f>IF(A383&lt;(Støtteark!$H$4-5),0,(IF(H383="Utførelse",(L383+M383),IF(H383="Fagkontroll",(N383),0))))</f>
        <v>0</v>
      </c>
      <c r="P383" s="16">
        <f>IF(A383&lt;(Støtteark!$H$4-5),0,B383)</f>
        <v>0</v>
      </c>
    </row>
    <row r="384" spans="1:16" x14ac:dyDescent="0.2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44"/>
      <c r="L384" s="16">
        <f t="shared" si="16"/>
        <v>0</v>
      </c>
      <c r="M384" s="16">
        <f t="shared" si="17"/>
        <v>0</v>
      </c>
      <c r="N384" s="16">
        <f t="shared" si="18"/>
        <v>0</v>
      </c>
      <c r="O384" s="16">
        <f>IF(A384&lt;(Støtteark!$H$4-5),0,(IF(H384="Utførelse",(L384+M384),IF(H384="Fagkontroll",(N384),0))))</f>
        <v>0</v>
      </c>
      <c r="P384" s="16">
        <f>IF(A384&lt;(Støtteark!$H$4-5),0,B384)</f>
        <v>0</v>
      </c>
    </row>
    <row r="385" spans="1:16" x14ac:dyDescent="0.2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44"/>
      <c r="L385" s="16">
        <f t="shared" si="16"/>
        <v>0</v>
      </c>
      <c r="M385" s="16">
        <f t="shared" si="17"/>
        <v>0</v>
      </c>
      <c r="N385" s="16">
        <f t="shared" si="18"/>
        <v>0</v>
      </c>
      <c r="O385" s="16">
        <f>IF(A385&lt;(Støtteark!$H$4-5),0,(IF(H385="Utførelse",(L385+M385),IF(H385="Fagkontroll",(N385),0))))</f>
        <v>0</v>
      </c>
      <c r="P385" s="16">
        <f>IF(A385&lt;(Støtteark!$H$4-5),0,B385)</f>
        <v>0</v>
      </c>
    </row>
    <row r="386" spans="1:16" x14ac:dyDescent="0.2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44"/>
      <c r="L386" s="16">
        <f t="shared" si="16"/>
        <v>0</v>
      </c>
      <c r="M386" s="16">
        <f t="shared" si="17"/>
        <v>0</v>
      </c>
      <c r="N386" s="16">
        <f t="shared" si="18"/>
        <v>0</v>
      </c>
      <c r="O386" s="16">
        <f>IF(A386&lt;(Støtteark!$H$4-5),0,(IF(H386="Utførelse",(L386+M386),IF(H386="Fagkontroll",(N386),0))))</f>
        <v>0</v>
      </c>
      <c r="P386" s="16">
        <f>IF(A386&lt;(Støtteark!$H$4-5),0,B386)</f>
        <v>0</v>
      </c>
    </row>
    <row r="387" spans="1:16" x14ac:dyDescent="0.2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44"/>
      <c r="L387" s="16">
        <f t="shared" si="16"/>
        <v>0</v>
      </c>
      <c r="M387" s="16">
        <f t="shared" si="17"/>
        <v>0</v>
      </c>
      <c r="N387" s="16">
        <f t="shared" si="18"/>
        <v>0</v>
      </c>
      <c r="O387" s="16">
        <f>IF(A387&lt;(Støtteark!$H$4-5),0,(IF(H387="Utførelse",(L387+M387),IF(H387="Fagkontroll",(N387),0))))</f>
        <v>0</v>
      </c>
      <c r="P387" s="16">
        <f>IF(A387&lt;(Støtteark!$H$4-5),0,B387)</f>
        <v>0</v>
      </c>
    </row>
    <row r="388" spans="1:16" x14ac:dyDescent="0.2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44"/>
      <c r="L388" s="16">
        <f t="shared" si="16"/>
        <v>0</v>
      </c>
      <c r="M388" s="16">
        <f t="shared" si="17"/>
        <v>0</v>
      </c>
      <c r="N388" s="16">
        <f t="shared" si="18"/>
        <v>0</v>
      </c>
      <c r="O388" s="16">
        <f>IF(A388&lt;(Støtteark!$H$4-5),0,(IF(H388="Utførelse",(L388+M388),IF(H388="Fagkontroll",(N388),0))))</f>
        <v>0</v>
      </c>
      <c r="P388" s="16">
        <f>IF(A388&lt;(Støtteark!$H$4-5),0,B388)</f>
        <v>0</v>
      </c>
    </row>
    <row r="389" spans="1:16" x14ac:dyDescent="0.2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44"/>
      <c r="L389" s="16">
        <f t="shared" si="16"/>
        <v>0</v>
      </c>
      <c r="M389" s="16">
        <f t="shared" si="17"/>
        <v>0</v>
      </c>
      <c r="N389" s="16">
        <f t="shared" si="18"/>
        <v>0</v>
      </c>
      <c r="O389" s="16">
        <f>IF(A389&lt;(Støtteark!$H$4-5),0,(IF(H389="Utførelse",(L389+M389),IF(H389="Fagkontroll",(N389),0))))</f>
        <v>0</v>
      </c>
      <c r="P389" s="16">
        <f>IF(A389&lt;(Støtteark!$H$4-5),0,B389)</f>
        <v>0</v>
      </c>
    </row>
    <row r="390" spans="1:16" x14ac:dyDescent="0.2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44"/>
      <c r="L390" s="16">
        <f t="shared" si="16"/>
        <v>0</v>
      </c>
      <c r="M390" s="16">
        <f t="shared" si="17"/>
        <v>0</v>
      </c>
      <c r="N390" s="16">
        <f t="shared" si="18"/>
        <v>0</v>
      </c>
      <c r="O390" s="16">
        <f>IF(A390&lt;(Støtteark!$H$4-5),0,(IF(H390="Utførelse",(L390+M390),IF(H390="Fagkontroll",(N390),0))))</f>
        <v>0</v>
      </c>
      <c r="P390" s="16">
        <f>IF(A390&lt;(Støtteark!$H$4-5),0,B390)</f>
        <v>0</v>
      </c>
    </row>
    <row r="391" spans="1:16" x14ac:dyDescent="0.2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44"/>
      <c r="L391" s="16">
        <f t="shared" si="16"/>
        <v>0</v>
      </c>
      <c r="M391" s="16">
        <f t="shared" si="17"/>
        <v>0</v>
      </c>
      <c r="N391" s="16">
        <f t="shared" si="18"/>
        <v>0</v>
      </c>
      <c r="O391" s="16">
        <f>IF(A391&lt;(Støtteark!$H$4-5),0,(IF(H391="Utførelse",(L391+M391),IF(H391="Fagkontroll",(N391),0))))</f>
        <v>0</v>
      </c>
      <c r="P391" s="16">
        <f>IF(A391&lt;(Støtteark!$H$4-5),0,B391)</f>
        <v>0</v>
      </c>
    </row>
    <row r="392" spans="1:16" x14ac:dyDescent="0.2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44"/>
      <c r="L392" s="16">
        <f t="shared" si="16"/>
        <v>0</v>
      </c>
      <c r="M392" s="16">
        <f t="shared" si="17"/>
        <v>0</v>
      </c>
      <c r="N392" s="16">
        <f t="shared" si="18"/>
        <v>0</v>
      </c>
      <c r="O392" s="16">
        <f>IF(A392&lt;(Støtteark!$H$4-5),0,(IF(H392="Utførelse",(L392+M392),IF(H392="Fagkontroll",(N392),0))))</f>
        <v>0</v>
      </c>
      <c r="P392" s="16">
        <f>IF(A392&lt;(Støtteark!$H$4-5),0,B392)</f>
        <v>0</v>
      </c>
    </row>
    <row r="393" spans="1:16" x14ac:dyDescent="0.2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44"/>
      <c r="L393" s="16">
        <f t="shared" si="16"/>
        <v>0</v>
      </c>
      <c r="M393" s="16">
        <f t="shared" si="17"/>
        <v>0</v>
      </c>
      <c r="N393" s="16">
        <f t="shared" si="18"/>
        <v>0</v>
      </c>
      <c r="O393" s="16">
        <f>IF(A393&lt;(Støtteark!$H$4-5),0,(IF(H393="Utførelse",(L393+M393),IF(H393="Fagkontroll",(N393),0))))</f>
        <v>0</v>
      </c>
      <c r="P393" s="16">
        <f>IF(A393&lt;(Støtteark!$H$4-5),0,B393)</f>
        <v>0</v>
      </c>
    </row>
    <row r="394" spans="1:16" x14ac:dyDescent="0.2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44"/>
      <c r="L394" s="16">
        <f t="shared" si="16"/>
        <v>0</v>
      </c>
      <c r="M394" s="16">
        <f t="shared" si="17"/>
        <v>0</v>
      </c>
      <c r="N394" s="16">
        <f t="shared" si="18"/>
        <v>0</v>
      </c>
      <c r="O394" s="16">
        <f>IF(A394&lt;(Støtteark!$H$4-5),0,(IF(H394="Utførelse",(L394+M394),IF(H394="Fagkontroll",(N394),0))))</f>
        <v>0</v>
      </c>
      <c r="P394" s="16">
        <f>IF(A394&lt;(Støtteark!$H$4-5),0,B394)</f>
        <v>0</v>
      </c>
    </row>
    <row r="395" spans="1:16" x14ac:dyDescent="0.2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44"/>
      <c r="L395" s="16">
        <f t="shared" si="16"/>
        <v>0</v>
      </c>
      <c r="M395" s="16">
        <f t="shared" si="17"/>
        <v>0</v>
      </c>
      <c r="N395" s="16">
        <f t="shared" si="18"/>
        <v>0</v>
      </c>
      <c r="O395" s="16">
        <f>IF(A395&lt;(Støtteark!$H$4-5),0,(IF(H395="Utførelse",(L395+M395),IF(H395="Fagkontroll",(N395),0))))</f>
        <v>0</v>
      </c>
      <c r="P395" s="16">
        <f>IF(A395&lt;(Støtteark!$H$4-5),0,B395)</f>
        <v>0</v>
      </c>
    </row>
    <row r="396" spans="1:16" x14ac:dyDescent="0.2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44"/>
      <c r="L396" s="16">
        <f t="shared" si="16"/>
        <v>0</v>
      </c>
      <c r="M396" s="16">
        <f t="shared" si="17"/>
        <v>0</v>
      </c>
      <c r="N396" s="16">
        <f t="shared" si="18"/>
        <v>0</v>
      </c>
      <c r="O396" s="16">
        <f>IF(A396&lt;(Støtteark!$H$4-5),0,(IF(H396="Utførelse",(L396+M396),IF(H396="Fagkontroll",(N396),0))))</f>
        <v>0</v>
      </c>
      <c r="P396" s="16">
        <f>IF(A396&lt;(Støtteark!$H$4-5),0,B396)</f>
        <v>0</v>
      </c>
    </row>
    <row r="397" spans="1:16" x14ac:dyDescent="0.2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44"/>
      <c r="L397" s="16">
        <f t="shared" si="16"/>
        <v>0</v>
      </c>
      <c r="M397" s="16">
        <f t="shared" si="17"/>
        <v>0</v>
      </c>
      <c r="N397" s="16">
        <f t="shared" si="18"/>
        <v>0</v>
      </c>
      <c r="O397" s="16">
        <f>IF(A397&lt;(Støtteark!$H$4-5),0,(IF(H397="Utførelse",(L397+M397),IF(H397="Fagkontroll",(N397),0))))</f>
        <v>0</v>
      </c>
      <c r="P397" s="16">
        <f>IF(A397&lt;(Støtteark!$H$4-5),0,B397)</f>
        <v>0</v>
      </c>
    </row>
    <row r="398" spans="1:16" x14ac:dyDescent="0.2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44"/>
      <c r="L398" s="16">
        <f t="shared" ref="L398" si="19">IF(H398="Utførelse",IF(G398="Tekniske planer",B398,0),0)</f>
        <v>0</v>
      </c>
      <c r="M398" s="16">
        <f t="shared" ref="M398" si="20">IF(H398="Utførelse",IF(G398="Revurdering",B398,0),0)</f>
        <v>0</v>
      </c>
      <c r="N398" s="16">
        <f t="shared" ref="N398" si="21">IF(L398+M398&gt;0,0,B398)</f>
        <v>0</v>
      </c>
      <c r="O398" s="16">
        <f>IF(A398&lt;(Støtteark!$H$4-5),0,(IF(H398="Utførelse",(L398+M398),IF(H398="Fagkontroll",(N398),0))))</f>
        <v>0</v>
      </c>
      <c r="P398" s="16">
        <f>IF(A398&lt;(Støtteark!$H$4-5),0,B398)</f>
        <v>0</v>
      </c>
    </row>
    <row r="399" spans="1:16" x14ac:dyDescent="0.2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44"/>
    </row>
    <row r="400" spans="1:16" x14ac:dyDescent="0.2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44"/>
    </row>
  </sheetData>
  <sheetProtection algorithmName="SHA-512" hashValue="kKJRBGa93lhGhxPiuJ8RYZJ+M85NHp/nVHvbMuEDetPv3rFVoZKPeGf/PF2kezgrIG+6jzIfueNp/GH+1p/+Tg==" saltValue="HeprgrDWlaZVWx9sraopkw==" spinCount="100000" sheet="1" objects="1" scenarios="1"/>
  <protectedRanges>
    <protectedRange algorithmName="SHA-512" hashValue="IP9pywXB55flaCmVS4Ou5JUJP+XfdOA2MgGV0kizdFcBvObrMPrWc8qccopmEGYxiWRG44OTPIrcynOewSi+AA==" saltValue="+kURQHMsmxx41bex+I3HEw==" spinCount="100000" sqref="K13:K400" name="Område1"/>
  </protectedRanges>
  <mergeCells count="9">
    <mergeCell ref="A10:C10"/>
    <mergeCell ref="L11:N11"/>
    <mergeCell ref="O11:P11"/>
    <mergeCell ref="D1:G1"/>
    <mergeCell ref="D2:G2"/>
    <mergeCell ref="A5:C5"/>
    <mergeCell ref="A6:C6"/>
    <mergeCell ref="A7:C7"/>
    <mergeCell ref="A9:C9"/>
  </mergeCells>
  <pageMargins left="0.7" right="0.7" top="0.75" bottom="0.75" header="0.3" footer="0.3"/>
  <pageSetup paperSize="8" orientation="landscape" r:id="rId1"/>
  <headerFooter>
    <oddHeader>&amp;LSøknad om fagansvarliggodkjenning&amp;C&amp;"-,Fet"&amp;18Praksisskjema for fagområde I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36B62591-6F18-4B2E-8626-504018AF71DB}">
          <x14:formula1>
            <xm:f>Støtteark!$C$15:$C$21</xm:f>
          </x14:formula1>
          <xm:sqref>G1</xm:sqref>
        </x14:dataValidation>
        <x14:dataValidation type="list" allowBlank="1" showInputMessage="1" showErrorMessage="1" xr:uid="{234927D4-5AA2-4712-831C-E315D48152E0}">
          <x14:formula1>
            <xm:f>Støtteark!$A$15:$A$19</xm:f>
          </x14:formula1>
          <xm:sqref>G13:G1048576</xm:sqref>
        </x14:dataValidation>
        <x14:dataValidation type="list" allowBlank="1" showInputMessage="1" showErrorMessage="1" xr:uid="{566FACE9-E9CC-4847-9487-BB46E383BE1F}">
          <x14:formula1>
            <xm:f>Støtteark!$C$5:$C$9</xm:f>
          </x14:formula1>
          <xm:sqref>E14:E1048576</xm:sqref>
        </x14:dataValidation>
        <x14:dataValidation type="list" allowBlank="1" showInputMessage="1" showErrorMessage="1" xr:uid="{5097F967-4AF1-4B4A-810E-4166A38E01A6}">
          <x14:formula1>
            <xm:f>Støtteark!$C$4:$C$9</xm:f>
          </x14:formula1>
          <xm:sqref>E13</xm:sqref>
        </x14:dataValidation>
        <x14:dataValidation type="list" allowBlank="1" showInputMessage="1" showErrorMessage="1" xr:uid="{D35B1D83-7FC9-47F9-8789-73076553EABC}">
          <x14:formula1>
            <xm:f>Støtteark!$E$4:$E$6</xm:f>
          </x14:formula1>
          <xm:sqref>H13:H1048576</xm:sqref>
        </x14:dataValidation>
        <x14:dataValidation type="list" allowBlank="1" showInputMessage="1" showErrorMessage="1" xr:uid="{D0CBC04B-234B-4A61-A248-78B519CB5B31}">
          <x14:formula1>
            <xm:f>Støtteark!$E$15:$E$19</xm:f>
          </x14:formula1>
          <xm:sqref>F1:F2 F13:F1048576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96605-5458-4501-A825-3FE9554F455D}">
  <dimension ref="A1:N400"/>
  <sheetViews>
    <sheetView zoomScaleNormal="100" workbookViewId="0">
      <pane xSplit="10" ySplit="11" topLeftCell="K12" activePane="bottomRight" state="frozen"/>
      <selection pane="topRight" activeCell="J1" sqref="J1"/>
      <selection pane="bottomLeft" activeCell="A12" sqref="A12"/>
      <selection pane="bottomRight" activeCell="A12" sqref="A12"/>
    </sheetView>
  </sheetViews>
  <sheetFormatPr baseColWidth="10" defaultColWidth="11.42578125" defaultRowHeight="15" x14ac:dyDescent="0.25"/>
  <cols>
    <col min="1" max="1" width="7.42578125" style="16" customWidth="1"/>
    <col min="2" max="2" width="8.85546875" style="16" customWidth="1"/>
    <col min="3" max="3" width="25.5703125" style="16" customWidth="1"/>
    <col min="4" max="4" width="6.5703125" style="16" customWidth="1"/>
    <col min="5" max="5" width="12.140625" style="16" customWidth="1"/>
    <col min="6" max="6" width="18.140625" style="16" customWidth="1"/>
    <col min="7" max="7" width="17.42578125" style="16" customWidth="1"/>
    <col min="8" max="8" width="76.28515625" style="16" customWidth="1"/>
    <col min="9" max="9" width="20.28515625" style="16" customWidth="1"/>
    <col min="10" max="10" width="19" bestFit="1" customWidth="1"/>
    <col min="11" max="11" width="17.140625" style="16" hidden="1" customWidth="1"/>
    <col min="12" max="12" width="13.42578125" style="16" hidden="1" customWidth="1"/>
    <col min="13" max="13" width="15.28515625" style="16" hidden="1" customWidth="1"/>
    <col min="14" max="14" width="13.7109375" style="16" hidden="1" customWidth="1"/>
    <col min="15" max="16384" width="11.42578125" style="16"/>
  </cols>
  <sheetData>
    <row r="1" spans="1:14" ht="23.25" customHeight="1" x14ac:dyDescent="0.35">
      <c r="A1" s="19"/>
      <c r="B1" s="19"/>
      <c r="D1" s="60" t="s">
        <v>68</v>
      </c>
      <c r="E1" s="60"/>
      <c r="F1" s="60"/>
      <c r="G1" s="60"/>
      <c r="H1" s="19"/>
      <c r="I1" s="19"/>
      <c r="J1" s="19"/>
    </row>
    <row r="2" spans="1:14" ht="15.75" x14ac:dyDescent="0.25">
      <c r="A2" s="19"/>
      <c r="B2" s="19"/>
      <c r="C2" s="19"/>
      <c r="D2" s="61" t="str">
        <f>Oppsummering!E3</f>
        <v>[navn]</v>
      </c>
      <c r="E2" s="61"/>
      <c r="F2" s="61"/>
      <c r="G2" s="24"/>
      <c r="H2" s="19"/>
      <c r="I2" s="19"/>
      <c r="J2" s="19"/>
    </row>
    <row r="3" spans="1:14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4" x14ac:dyDescent="0.25">
      <c r="A4" s="22"/>
      <c r="B4" s="22"/>
      <c r="C4" s="22"/>
      <c r="D4" s="22"/>
      <c r="E4" s="26"/>
      <c r="F4" s="22"/>
      <c r="G4" s="28"/>
      <c r="H4" s="19"/>
      <c r="I4" s="19"/>
      <c r="J4" s="19"/>
    </row>
    <row r="5" spans="1:14" x14ac:dyDescent="0.25">
      <c r="A5" s="58" t="s">
        <v>3</v>
      </c>
      <c r="B5" s="58"/>
      <c r="C5" s="58"/>
      <c r="D5" s="33">
        <f>SUM(L:L)+D6</f>
        <v>0</v>
      </c>
      <c r="E5" s="32" t="s">
        <v>46</v>
      </c>
      <c r="F5" s="22"/>
      <c r="G5" s="22"/>
      <c r="H5" s="19"/>
      <c r="I5" s="19"/>
      <c r="J5" s="19"/>
    </row>
    <row r="6" spans="1:14" ht="14.25" customHeight="1" x14ac:dyDescent="0.25">
      <c r="A6" s="59" t="s">
        <v>110</v>
      </c>
      <c r="B6" s="59"/>
      <c r="C6" s="59"/>
      <c r="D6" s="34">
        <f>SUM(K:K)</f>
        <v>0</v>
      </c>
      <c r="E6" s="22" t="s">
        <v>46</v>
      </c>
      <c r="F6" s="26"/>
      <c r="G6" s="22"/>
      <c r="H6" s="19"/>
      <c r="I6" s="19"/>
      <c r="J6" s="19"/>
    </row>
    <row r="7" spans="1:14" x14ac:dyDescent="0.25">
      <c r="A7" s="28"/>
      <c r="B7" s="28"/>
      <c r="C7" s="28"/>
      <c r="D7" s="35"/>
      <c r="E7" s="28"/>
      <c r="F7" s="28"/>
      <c r="G7" s="28"/>
      <c r="H7" s="19"/>
      <c r="I7" s="19"/>
      <c r="J7" s="19"/>
    </row>
    <row r="8" spans="1:14" x14ac:dyDescent="0.25">
      <c r="A8" s="57" t="s">
        <v>102</v>
      </c>
      <c r="B8" s="57"/>
      <c r="C8" s="57"/>
      <c r="D8" s="35">
        <f>SUM(N:N)</f>
        <v>0</v>
      </c>
      <c r="E8" s="27" t="s">
        <v>46</v>
      </c>
      <c r="F8" s="28"/>
      <c r="G8" s="28"/>
      <c r="H8" s="19"/>
      <c r="I8" s="19"/>
      <c r="J8" s="19"/>
    </row>
    <row r="9" spans="1:14" x14ac:dyDescent="0.25">
      <c r="A9" s="57" t="s">
        <v>114</v>
      </c>
      <c r="B9" s="57"/>
      <c r="C9" s="57"/>
      <c r="D9" s="34">
        <f>SUM(M:M)</f>
        <v>0</v>
      </c>
      <c r="E9" s="28" t="s">
        <v>46</v>
      </c>
      <c r="F9" s="28"/>
      <c r="G9" s="28"/>
      <c r="H9" s="19"/>
      <c r="I9" s="19"/>
      <c r="J9" s="19"/>
    </row>
    <row r="10" spans="1:14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56" t="s">
        <v>82</v>
      </c>
      <c r="L10" s="56"/>
      <c r="M10" s="56" t="s">
        <v>81</v>
      </c>
      <c r="N10" s="56"/>
    </row>
    <row r="11" spans="1:14" ht="31.5" customHeight="1" x14ac:dyDescent="0.25">
      <c r="A11" s="41" t="s">
        <v>84</v>
      </c>
      <c r="B11" s="41" t="s">
        <v>85</v>
      </c>
      <c r="C11" s="41" t="s">
        <v>51</v>
      </c>
      <c r="D11" s="41" t="s">
        <v>4</v>
      </c>
      <c r="E11" s="41" t="s">
        <v>52</v>
      </c>
      <c r="F11" s="41" t="s">
        <v>26</v>
      </c>
      <c r="G11" s="41" t="s">
        <v>86</v>
      </c>
      <c r="H11" s="41" t="s">
        <v>127</v>
      </c>
      <c r="I11" s="41" t="s">
        <v>79</v>
      </c>
      <c r="J11" s="41" t="s">
        <v>131</v>
      </c>
      <c r="K11" s="20" t="s">
        <v>69</v>
      </c>
      <c r="L11" s="20" t="s">
        <v>45</v>
      </c>
      <c r="M11" s="16" t="s">
        <v>111</v>
      </c>
      <c r="N11" s="16" t="s">
        <v>90</v>
      </c>
    </row>
    <row r="12" spans="1:14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4"/>
      <c r="K12" s="16">
        <f>IF(E12&lt;1,0,IF(G12="Utførelse",IF(F12="Flomberegninger damsikkerhet",B12,0),0))</f>
        <v>0</v>
      </c>
      <c r="L12" s="16">
        <f>IF(K12&gt;0,0,B12)</f>
        <v>0</v>
      </c>
      <c r="M12" s="16">
        <f>IF(E12&lt;1,0,IF(A12&lt;(Støtteark!$H$4-5),0,(IF(G12="Utførelse",(K12),IF(G12="Fagkontroll",(L12),0)))))</f>
        <v>0</v>
      </c>
      <c r="N12" s="16">
        <f>IF(A12&lt;(Støtteark!$H$4-5),0,B12)</f>
        <v>0</v>
      </c>
    </row>
    <row r="13" spans="1:14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44"/>
      <c r="K13" s="16">
        <f t="shared" ref="K13:K76" si="0">IF(E13&lt;1,0,IF(G13="Utførelse",IF(F13="Flomberegninger damsikkerhet",B13,0),0))</f>
        <v>0</v>
      </c>
      <c r="L13" s="16">
        <f t="shared" ref="L13:L76" si="1">IF(K13&gt;0,0,B13)</f>
        <v>0</v>
      </c>
      <c r="M13" s="16">
        <f>IF(E13&lt;1,0,IF(A13&lt;(Støtteark!$H$4-5),0,(IF(G13="Utførelse",(K13),IF(G13="Fagkontroll",(L13),0)))))</f>
        <v>0</v>
      </c>
      <c r="N13" s="16">
        <f>IF(A13&lt;(Støtteark!$H$4-5),0,B13)</f>
        <v>0</v>
      </c>
    </row>
    <row r="14" spans="1:14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44"/>
      <c r="K14" s="16">
        <f t="shared" si="0"/>
        <v>0</v>
      </c>
      <c r="L14" s="16">
        <f t="shared" si="1"/>
        <v>0</v>
      </c>
      <c r="M14" s="16">
        <f>IF(E14&lt;1,0,IF(A14&lt;(Støtteark!$H$4-5),0,(IF(G14="Utførelse",(K14),IF(G14="Fagkontroll",(L14),0)))))</f>
        <v>0</v>
      </c>
      <c r="N14" s="16">
        <f>IF(A14&lt;(Støtteark!$H$4-5),0,B14)</f>
        <v>0</v>
      </c>
    </row>
    <row r="15" spans="1:14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44"/>
      <c r="K15" s="16">
        <f t="shared" si="0"/>
        <v>0</v>
      </c>
      <c r="L15" s="16">
        <f t="shared" si="1"/>
        <v>0</v>
      </c>
      <c r="M15" s="16">
        <f>IF(E15&lt;1,0,IF(A15&lt;(Støtteark!$H$4-5),0,(IF(G15="Utførelse",(K15),IF(G15="Fagkontroll",(L15),0)))))</f>
        <v>0</v>
      </c>
      <c r="N15" s="16">
        <f>IF(A15&lt;(Støtteark!$H$4-5),0,B15)</f>
        <v>0</v>
      </c>
    </row>
    <row r="16" spans="1:14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44"/>
      <c r="K16" s="16">
        <f t="shared" si="0"/>
        <v>0</v>
      </c>
      <c r="L16" s="16">
        <f t="shared" si="1"/>
        <v>0</v>
      </c>
      <c r="M16" s="16">
        <f>IF(E16&lt;1,0,IF(A16&lt;(Støtteark!$H$4-5),0,(IF(G16="Utførelse",(K16),IF(G16="Fagkontroll",(L16),0)))))</f>
        <v>0</v>
      </c>
      <c r="N16" s="16">
        <f>IF(A16&lt;(Støtteark!$H$4-5),0,B16)</f>
        <v>0</v>
      </c>
    </row>
    <row r="17" spans="1:14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44"/>
      <c r="K17" s="16">
        <f t="shared" si="0"/>
        <v>0</v>
      </c>
      <c r="L17" s="16">
        <f t="shared" si="1"/>
        <v>0</v>
      </c>
      <c r="M17" s="16">
        <f>IF(E17&lt;1,0,IF(A17&lt;(Støtteark!$H$4-5),0,(IF(G17="Utførelse",(K17),IF(G17="Fagkontroll",(L17),0)))))</f>
        <v>0</v>
      </c>
      <c r="N17" s="16">
        <f>IF(A17&lt;(Støtteark!$H$4-5),0,B17)</f>
        <v>0</v>
      </c>
    </row>
    <row r="18" spans="1:14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44"/>
      <c r="K18" s="16">
        <f t="shared" si="0"/>
        <v>0</v>
      </c>
      <c r="L18" s="16">
        <f t="shared" si="1"/>
        <v>0</v>
      </c>
      <c r="M18" s="16">
        <f>IF(E18&lt;1,0,IF(A18&lt;(Støtteark!$H$4-5),0,(IF(G18="Utførelse",(K18),IF(G18="Fagkontroll",(L18),0)))))</f>
        <v>0</v>
      </c>
      <c r="N18" s="16">
        <f>IF(A18&lt;(Støtteark!$H$4-5),0,B18)</f>
        <v>0</v>
      </c>
    </row>
    <row r="19" spans="1:14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44"/>
      <c r="K19" s="16">
        <f t="shared" si="0"/>
        <v>0</v>
      </c>
      <c r="L19" s="16">
        <f t="shared" si="1"/>
        <v>0</v>
      </c>
      <c r="M19" s="16">
        <f>IF(E19&lt;1,0,IF(A19&lt;(Støtteark!$H$4-5),0,(IF(G19="Utførelse",(K19),IF(G19="Fagkontroll",(L19),0)))))</f>
        <v>0</v>
      </c>
      <c r="N19" s="16">
        <f>IF(A19&lt;(Støtteark!$H$4-5),0,B19)</f>
        <v>0</v>
      </c>
    </row>
    <row r="20" spans="1:14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44"/>
      <c r="K20" s="16">
        <f t="shared" si="0"/>
        <v>0</v>
      </c>
      <c r="L20" s="16">
        <f t="shared" si="1"/>
        <v>0</v>
      </c>
      <c r="M20" s="16">
        <f>IF(E20&lt;1,0,IF(A20&lt;(Støtteark!$H$4-5),0,(IF(G20="Utførelse",(K20),IF(G20="Fagkontroll",(L20),0)))))</f>
        <v>0</v>
      </c>
      <c r="N20" s="16">
        <f>IF(A20&lt;(Støtteark!$H$4-5),0,B20)</f>
        <v>0</v>
      </c>
    </row>
    <row r="21" spans="1:14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44"/>
      <c r="K21" s="16">
        <f t="shared" si="0"/>
        <v>0</v>
      </c>
      <c r="L21" s="16">
        <f t="shared" si="1"/>
        <v>0</v>
      </c>
      <c r="M21" s="16">
        <f>IF(E21&lt;1,0,IF(A21&lt;(Støtteark!$H$4-5),0,(IF(G21="Utførelse",(K21),IF(G21="Fagkontroll",(L21),0)))))</f>
        <v>0</v>
      </c>
      <c r="N21" s="16">
        <f>IF(A21&lt;(Støtteark!$H$4-5),0,B21)</f>
        <v>0</v>
      </c>
    </row>
    <row r="22" spans="1:14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44"/>
      <c r="K22" s="16">
        <f t="shared" si="0"/>
        <v>0</v>
      </c>
      <c r="L22" s="16">
        <f t="shared" si="1"/>
        <v>0</v>
      </c>
      <c r="M22" s="16">
        <f>IF(E22&lt;1,0,IF(A22&lt;(Støtteark!$H$4-5),0,(IF(G22="Utførelse",(K22),IF(G22="Fagkontroll",(L22),0)))))</f>
        <v>0</v>
      </c>
      <c r="N22" s="16">
        <f>IF(A22&lt;(Støtteark!$H$4-5),0,B22)</f>
        <v>0</v>
      </c>
    </row>
    <row r="23" spans="1:14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44"/>
      <c r="K23" s="16">
        <f t="shared" si="0"/>
        <v>0</v>
      </c>
      <c r="L23" s="16">
        <f t="shared" si="1"/>
        <v>0</v>
      </c>
      <c r="M23" s="16">
        <f>IF(E23&lt;1,0,IF(A23&lt;(Støtteark!$H$4-5),0,(IF(G23="Utførelse",(K23),IF(G23="Fagkontroll",(L23),0)))))</f>
        <v>0</v>
      </c>
      <c r="N23" s="16">
        <f>IF(A23&lt;(Støtteark!$H$4-5),0,B23)</f>
        <v>0</v>
      </c>
    </row>
    <row r="24" spans="1:14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44"/>
      <c r="K24" s="16">
        <f t="shared" si="0"/>
        <v>0</v>
      </c>
      <c r="L24" s="16">
        <f t="shared" si="1"/>
        <v>0</v>
      </c>
      <c r="M24" s="16">
        <f>IF(E24&lt;1,0,IF(A24&lt;(Støtteark!$H$4-5),0,(IF(G24="Utførelse",(K24),IF(G24="Fagkontroll",(L24),0)))))</f>
        <v>0</v>
      </c>
      <c r="N24" s="16">
        <f>IF(A24&lt;(Støtteark!$H$4-5),0,B24)</f>
        <v>0</v>
      </c>
    </row>
    <row r="25" spans="1:14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44"/>
      <c r="K25" s="16">
        <f t="shared" si="0"/>
        <v>0</v>
      </c>
      <c r="L25" s="16">
        <f t="shared" si="1"/>
        <v>0</v>
      </c>
      <c r="M25" s="16">
        <f>IF(E25&lt;1,0,IF(A25&lt;(Støtteark!$H$4-5),0,(IF(G25="Utførelse",(K25),IF(G25="Fagkontroll",(L25),0)))))</f>
        <v>0</v>
      </c>
      <c r="N25" s="16">
        <f>IF(A25&lt;(Støtteark!$H$4-5),0,B25)</f>
        <v>0</v>
      </c>
    </row>
    <row r="26" spans="1:14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44"/>
      <c r="K26" s="16">
        <f t="shared" si="0"/>
        <v>0</v>
      </c>
      <c r="L26" s="16">
        <f t="shared" si="1"/>
        <v>0</v>
      </c>
      <c r="M26" s="16">
        <f>IF(E26&lt;1,0,IF(A26&lt;(Støtteark!$H$4-5),0,(IF(G26="Utførelse",(K26),IF(G26="Fagkontroll",(L26),0)))))</f>
        <v>0</v>
      </c>
      <c r="N26" s="16">
        <f>IF(A26&lt;(Støtteark!$H$4-5),0,B26)</f>
        <v>0</v>
      </c>
    </row>
    <row r="27" spans="1:14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44"/>
      <c r="K27" s="16">
        <f t="shared" si="0"/>
        <v>0</v>
      </c>
      <c r="L27" s="16">
        <f t="shared" si="1"/>
        <v>0</v>
      </c>
      <c r="M27" s="16">
        <f>IF(E27&lt;1,0,IF(A27&lt;(Støtteark!$H$4-5),0,(IF(G27="Utførelse",(K27),IF(G27="Fagkontroll",(L27),0)))))</f>
        <v>0</v>
      </c>
      <c r="N27" s="16">
        <f>IF(A27&lt;(Støtteark!$H$4-5),0,B27)</f>
        <v>0</v>
      </c>
    </row>
    <row r="28" spans="1:14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44"/>
      <c r="K28" s="16">
        <f t="shared" si="0"/>
        <v>0</v>
      </c>
      <c r="L28" s="16">
        <f t="shared" si="1"/>
        <v>0</v>
      </c>
      <c r="M28" s="16">
        <f>IF(E28&lt;1,0,IF(A28&lt;(Støtteark!$H$4-5),0,(IF(G28="Utførelse",(K28),IF(G28="Fagkontroll",(L28),0)))))</f>
        <v>0</v>
      </c>
      <c r="N28" s="16">
        <f>IF(A28&lt;(Støtteark!$H$4-5),0,B28)</f>
        <v>0</v>
      </c>
    </row>
    <row r="29" spans="1:14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44"/>
      <c r="K29" s="16">
        <f t="shared" si="0"/>
        <v>0</v>
      </c>
      <c r="L29" s="16">
        <f t="shared" si="1"/>
        <v>0</v>
      </c>
      <c r="M29" s="16">
        <f>IF(E29&lt;1,0,IF(A29&lt;(Støtteark!$H$4-5),0,(IF(G29="Utførelse",(K29),IF(G29="Fagkontroll",(L29),0)))))</f>
        <v>0</v>
      </c>
      <c r="N29" s="16">
        <f>IF(A29&lt;(Støtteark!$H$4-5),0,B29)</f>
        <v>0</v>
      </c>
    </row>
    <row r="30" spans="1:14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44"/>
      <c r="K30" s="16">
        <f t="shared" si="0"/>
        <v>0</v>
      </c>
      <c r="L30" s="16">
        <f t="shared" si="1"/>
        <v>0</v>
      </c>
      <c r="M30" s="16">
        <f>IF(E30&lt;1,0,IF(A30&lt;(Støtteark!$H$4-5),0,(IF(G30="Utførelse",(K30),IF(G30="Fagkontroll",(L30),0)))))</f>
        <v>0</v>
      </c>
      <c r="N30" s="16">
        <f>IF(A30&lt;(Støtteark!$H$4-5),0,B30)</f>
        <v>0</v>
      </c>
    </row>
    <row r="31" spans="1:14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44"/>
      <c r="K31" s="16">
        <f t="shared" si="0"/>
        <v>0</v>
      </c>
      <c r="L31" s="16">
        <f t="shared" si="1"/>
        <v>0</v>
      </c>
      <c r="M31" s="16">
        <f>IF(E31&lt;1,0,IF(A31&lt;(Støtteark!$H$4-5),0,(IF(G31="Utførelse",(K31),IF(G31="Fagkontroll",(L31),0)))))</f>
        <v>0</v>
      </c>
      <c r="N31" s="16">
        <f>IF(A31&lt;(Støtteark!$H$4-5),0,B31)</f>
        <v>0</v>
      </c>
    </row>
    <row r="32" spans="1:14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44"/>
      <c r="K32" s="16">
        <f t="shared" si="0"/>
        <v>0</v>
      </c>
      <c r="L32" s="16">
        <f t="shared" si="1"/>
        <v>0</v>
      </c>
      <c r="M32" s="16">
        <f>IF(E32&lt;1,0,IF(A32&lt;(Støtteark!$H$4-5),0,(IF(G32="Utførelse",(K32),IF(G32="Fagkontroll",(L32),0)))))</f>
        <v>0</v>
      </c>
      <c r="N32" s="16">
        <f>IF(A32&lt;(Støtteark!$H$4-5),0,B32)</f>
        <v>0</v>
      </c>
    </row>
    <row r="33" spans="1:14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44"/>
      <c r="K33" s="16">
        <f t="shared" si="0"/>
        <v>0</v>
      </c>
      <c r="L33" s="16">
        <f t="shared" si="1"/>
        <v>0</v>
      </c>
      <c r="M33" s="16">
        <f>IF(E33&lt;1,0,IF(A33&lt;(Støtteark!$H$4-5),0,(IF(G33="Utførelse",(K33),IF(G33="Fagkontroll",(L33),0)))))</f>
        <v>0</v>
      </c>
      <c r="N33" s="16">
        <f>IF(A33&lt;(Støtteark!$H$4-5),0,B33)</f>
        <v>0</v>
      </c>
    </row>
    <row r="34" spans="1:14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44"/>
      <c r="K34" s="16">
        <f t="shared" si="0"/>
        <v>0</v>
      </c>
      <c r="L34" s="16">
        <f t="shared" si="1"/>
        <v>0</v>
      </c>
      <c r="M34" s="16">
        <f>IF(E34&lt;1,0,IF(A34&lt;(Støtteark!$H$4-5),0,(IF(G34="Utførelse",(K34),IF(G34="Fagkontroll",(L34),0)))))</f>
        <v>0</v>
      </c>
      <c r="N34" s="16">
        <f>IF(A34&lt;(Støtteark!$H$4-5),0,B34)</f>
        <v>0</v>
      </c>
    </row>
    <row r="35" spans="1:14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44"/>
      <c r="K35" s="16">
        <f t="shared" si="0"/>
        <v>0</v>
      </c>
      <c r="L35" s="16">
        <f t="shared" si="1"/>
        <v>0</v>
      </c>
      <c r="M35" s="16">
        <f>IF(E35&lt;1,0,IF(A35&lt;(Støtteark!$H$4-5),0,(IF(G35="Utførelse",(K35),IF(G35="Fagkontroll",(L35),0)))))</f>
        <v>0</v>
      </c>
      <c r="N35" s="16">
        <f>IF(A35&lt;(Støtteark!$H$4-5),0,B35)</f>
        <v>0</v>
      </c>
    </row>
    <row r="36" spans="1:14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44"/>
      <c r="K36" s="16">
        <f t="shared" si="0"/>
        <v>0</v>
      </c>
      <c r="L36" s="16">
        <f t="shared" si="1"/>
        <v>0</v>
      </c>
      <c r="M36" s="16">
        <f>IF(E36&lt;1,0,IF(A36&lt;(Støtteark!$H$4-5),0,(IF(G36="Utførelse",(K36),IF(G36="Fagkontroll",(L36),0)))))</f>
        <v>0</v>
      </c>
      <c r="N36" s="16">
        <f>IF(A36&lt;(Støtteark!$H$4-5),0,B36)</f>
        <v>0</v>
      </c>
    </row>
    <row r="37" spans="1:14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44"/>
      <c r="K37" s="16">
        <f t="shared" si="0"/>
        <v>0</v>
      </c>
      <c r="L37" s="16">
        <f t="shared" si="1"/>
        <v>0</v>
      </c>
      <c r="M37" s="16">
        <f>IF(E37&lt;1,0,IF(A37&lt;(Støtteark!$H$4-5),0,(IF(G37="Utførelse",(K37),IF(G37="Fagkontroll",(L37),0)))))</f>
        <v>0</v>
      </c>
      <c r="N37" s="16">
        <f>IF(A37&lt;(Støtteark!$H$4-5),0,B37)</f>
        <v>0</v>
      </c>
    </row>
    <row r="38" spans="1:14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44"/>
      <c r="K38" s="16">
        <f t="shared" si="0"/>
        <v>0</v>
      </c>
      <c r="L38" s="16">
        <f t="shared" si="1"/>
        <v>0</v>
      </c>
      <c r="M38" s="16">
        <f>IF(E38&lt;1,0,IF(A38&lt;(Støtteark!$H$4-5),0,(IF(G38="Utførelse",(K38),IF(G38="Fagkontroll",(L38),0)))))</f>
        <v>0</v>
      </c>
      <c r="N38" s="16">
        <f>IF(A38&lt;(Støtteark!$H$4-5),0,B38)</f>
        <v>0</v>
      </c>
    </row>
    <row r="39" spans="1:14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44"/>
      <c r="K39" s="16">
        <f t="shared" si="0"/>
        <v>0</v>
      </c>
      <c r="L39" s="16">
        <f t="shared" si="1"/>
        <v>0</v>
      </c>
      <c r="M39" s="16">
        <f>IF(E39&lt;1,0,IF(A39&lt;(Støtteark!$H$4-5),0,(IF(G39="Utførelse",(K39),IF(G39="Fagkontroll",(L39),0)))))</f>
        <v>0</v>
      </c>
      <c r="N39" s="16">
        <f>IF(A39&lt;(Støtteark!$H$4-5),0,B39)</f>
        <v>0</v>
      </c>
    </row>
    <row r="40" spans="1:14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44"/>
      <c r="K40" s="16">
        <f t="shared" si="0"/>
        <v>0</v>
      </c>
      <c r="L40" s="16">
        <f t="shared" si="1"/>
        <v>0</v>
      </c>
      <c r="M40" s="16">
        <f>IF(E40&lt;1,0,IF(A40&lt;(Støtteark!$H$4-5),0,(IF(G40="Utførelse",(K40),IF(G40="Fagkontroll",(L40),0)))))</f>
        <v>0</v>
      </c>
      <c r="N40" s="16">
        <f>IF(A40&lt;(Støtteark!$H$4-5),0,B40)</f>
        <v>0</v>
      </c>
    </row>
    <row r="41" spans="1:14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44"/>
      <c r="K41" s="16">
        <f t="shared" si="0"/>
        <v>0</v>
      </c>
      <c r="L41" s="16">
        <f t="shared" si="1"/>
        <v>0</v>
      </c>
      <c r="M41" s="16">
        <f>IF(E41&lt;1,0,IF(A41&lt;(Støtteark!$H$4-5),0,(IF(G41="Utførelse",(K41),IF(G41="Fagkontroll",(L41),0)))))</f>
        <v>0</v>
      </c>
      <c r="N41" s="16">
        <f>IF(A41&lt;(Støtteark!$H$4-5),0,B41)</f>
        <v>0</v>
      </c>
    </row>
    <row r="42" spans="1:14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44"/>
      <c r="K42" s="16">
        <f t="shared" si="0"/>
        <v>0</v>
      </c>
      <c r="L42" s="16">
        <f t="shared" si="1"/>
        <v>0</v>
      </c>
      <c r="M42" s="16">
        <f>IF(E42&lt;1,0,IF(A42&lt;(Støtteark!$H$4-5),0,(IF(G42="Utførelse",(K42),IF(G42="Fagkontroll",(L42),0)))))</f>
        <v>0</v>
      </c>
      <c r="N42" s="16">
        <f>IF(A42&lt;(Støtteark!$H$4-5),0,B42)</f>
        <v>0</v>
      </c>
    </row>
    <row r="43" spans="1:14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44"/>
      <c r="K43" s="16">
        <f t="shared" si="0"/>
        <v>0</v>
      </c>
      <c r="L43" s="16">
        <f t="shared" si="1"/>
        <v>0</v>
      </c>
      <c r="M43" s="16">
        <f>IF(E43&lt;1,0,IF(A43&lt;(Støtteark!$H$4-5),0,(IF(G43="Utførelse",(K43),IF(G43="Fagkontroll",(L43),0)))))</f>
        <v>0</v>
      </c>
      <c r="N43" s="16">
        <f>IF(A43&lt;(Støtteark!$H$4-5),0,B43)</f>
        <v>0</v>
      </c>
    </row>
    <row r="44" spans="1:14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44"/>
      <c r="K44" s="16">
        <f t="shared" si="0"/>
        <v>0</v>
      </c>
      <c r="L44" s="16">
        <f t="shared" si="1"/>
        <v>0</v>
      </c>
      <c r="M44" s="16">
        <f>IF(E44&lt;1,0,IF(A44&lt;(Støtteark!$H$4-5),0,(IF(G44="Utførelse",(K44),IF(G44="Fagkontroll",(L44),0)))))</f>
        <v>0</v>
      </c>
      <c r="N44" s="16">
        <f>IF(A44&lt;(Støtteark!$H$4-5),0,B44)</f>
        <v>0</v>
      </c>
    </row>
    <row r="45" spans="1:14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44"/>
      <c r="K45" s="16">
        <f t="shared" si="0"/>
        <v>0</v>
      </c>
      <c r="L45" s="16">
        <f t="shared" si="1"/>
        <v>0</v>
      </c>
      <c r="M45" s="16">
        <f>IF(E45&lt;1,0,IF(A45&lt;(Støtteark!$H$4-5),0,(IF(G45="Utførelse",(K45),IF(G45="Fagkontroll",(L45),0)))))</f>
        <v>0</v>
      </c>
      <c r="N45" s="16">
        <f>IF(A45&lt;(Støtteark!$H$4-5),0,B45)</f>
        <v>0</v>
      </c>
    </row>
    <row r="46" spans="1:14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44"/>
      <c r="K46" s="16">
        <f t="shared" si="0"/>
        <v>0</v>
      </c>
      <c r="L46" s="16">
        <f t="shared" si="1"/>
        <v>0</v>
      </c>
      <c r="M46" s="16">
        <f>IF(E46&lt;1,0,IF(A46&lt;(Støtteark!$H$4-5),0,(IF(G46="Utførelse",(K46),IF(G46="Fagkontroll",(L46),0)))))</f>
        <v>0</v>
      </c>
      <c r="N46" s="16">
        <f>IF(A46&lt;(Støtteark!$H$4-5),0,B46)</f>
        <v>0</v>
      </c>
    </row>
    <row r="47" spans="1:14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44"/>
      <c r="K47" s="16">
        <f t="shared" si="0"/>
        <v>0</v>
      </c>
      <c r="L47" s="16">
        <f t="shared" si="1"/>
        <v>0</v>
      </c>
      <c r="M47" s="16">
        <f>IF(E47&lt;1,0,IF(A47&lt;(Støtteark!$H$4-5),0,(IF(G47="Utførelse",(K47),IF(G47="Fagkontroll",(L47),0)))))</f>
        <v>0</v>
      </c>
      <c r="N47" s="16">
        <f>IF(A47&lt;(Støtteark!$H$4-5),0,B47)</f>
        <v>0</v>
      </c>
    </row>
    <row r="48" spans="1:14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44"/>
      <c r="K48" s="16">
        <f t="shared" si="0"/>
        <v>0</v>
      </c>
      <c r="L48" s="16">
        <f t="shared" si="1"/>
        <v>0</v>
      </c>
      <c r="M48" s="16">
        <f>IF(E48&lt;1,0,IF(A48&lt;(Støtteark!$H$4-5),0,(IF(G48="Utførelse",(K48),IF(G48="Fagkontroll",(L48),0)))))</f>
        <v>0</v>
      </c>
      <c r="N48" s="16">
        <f>IF(A48&lt;(Støtteark!$H$4-5),0,B48)</f>
        <v>0</v>
      </c>
    </row>
    <row r="49" spans="1:14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44"/>
      <c r="K49" s="16">
        <f t="shared" si="0"/>
        <v>0</v>
      </c>
      <c r="L49" s="16">
        <f t="shared" si="1"/>
        <v>0</v>
      </c>
      <c r="M49" s="16">
        <f>IF(E49&lt;1,0,IF(A49&lt;(Støtteark!$H$4-5),0,(IF(G49="Utførelse",(K49),IF(G49="Fagkontroll",(L49),0)))))</f>
        <v>0</v>
      </c>
      <c r="N49" s="16">
        <f>IF(A49&lt;(Støtteark!$H$4-5),0,B49)</f>
        <v>0</v>
      </c>
    </row>
    <row r="50" spans="1:14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44"/>
      <c r="K50" s="16">
        <f t="shared" si="0"/>
        <v>0</v>
      </c>
      <c r="L50" s="16">
        <f t="shared" si="1"/>
        <v>0</v>
      </c>
      <c r="M50" s="16">
        <f>IF(E50&lt;1,0,IF(A50&lt;(Støtteark!$H$4-5),0,(IF(G50="Utførelse",(K50),IF(G50="Fagkontroll",(L50),0)))))</f>
        <v>0</v>
      </c>
      <c r="N50" s="16">
        <f>IF(A50&lt;(Støtteark!$H$4-5),0,B50)</f>
        <v>0</v>
      </c>
    </row>
    <row r="51" spans="1:14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44"/>
      <c r="K51" s="16">
        <f t="shared" si="0"/>
        <v>0</v>
      </c>
      <c r="L51" s="16">
        <f t="shared" si="1"/>
        <v>0</v>
      </c>
      <c r="M51" s="16">
        <f>IF(E51&lt;1,0,IF(A51&lt;(Støtteark!$H$4-5),0,(IF(G51="Utførelse",(K51),IF(G51="Fagkontroll",(L51),0)))))</f>
        <v>0</v>
      </c>
      <c r="N51" s="16">
        <f>IF(A51&lt;(Støtteark!$H$4-5),0,B51)</f>
        <v>0</v>
      </c>
    </row>
    <row r="52" spans="1:14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44"/>
      <c r="K52" s="16">
        <f t="shared" si="0"/>
        <v>0</v>
      </c>
      <c r="L52" s="16">
        <f t="shared" si="1"/>
        <v>0</v>
      </c>
      <c r="M52" s="16">
        <f>IF(E52&lt;1,0,IF(A52&lt;(Støtteark!$H$4-5),0,(IF(G52="Utførelse",(K52),IF(G52="Fagkontroll",(L52),0)))))</f>
        <v>0</v>
      </c>
      <c r="N52" s="16">
        <f>IF(A52&lt;(Støtteark!$H$4-5),0,B52)</f>
        <v>0</v>
      </c>
    </row>
    <row r="53" spans="1:14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44"/>
      <c r="K53" s="16">
        <f t="shared" si="0"/>
        <v>0</v>
      </c>
      <c r="L53" s="16">
        <f t="shared" si="1"/>
        <v>0</v>
      </c>
      <c r="M53" s="16">
        <f>IF(E53&lt;1,0,IF(A53&lt;(Støtteark!$H$4-5),0,(IF(G53="Utførelse",(K53),IF(G53="Fagkontroll",(L53),0)))))</f>
        <v>0</v>
      </c>
      <c r="N53" s="16">
        <f>IF(A53&lt;(Støtteark!$H$4-5),0,B53)</f>
        <v>0</v>
      </c>
    </row>
    <row r="54" spans="1:14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44"/>
      <c r="K54" s="16">
        <f t="shared" si="0"/>
        <v>0</v>
      </c>
      <c r="L54" s="16">
        <f t="shared" si="1"/>
        <v>0</v>
      </c>
      <c r="M54" s="16">
        <f>IF(E54&lt;1,0,IF(A54&lt;(Støtteark!$H$4-5),0,(IF(G54="Utførelse",(K54),IF(G54="Fagkontroll",(L54),0)))))</f>
        <v>0</v>
      </c>
      <c r="N54" s="16">
        <f>IF(A54&lt;(Støtteark!$H$4-5),0,B54)</f>
        <v>0</v>
      </c>
    </row>
    <row r="55" spans="1:14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44"/>
      <c r="K55" s="16">
        <f t="shared" si="0"/>
        <v>0</v>
      </c>
      <c r="L55" s="16">
        <f t="shared" si="1"/>
        <v>0</v>
      </c>
      <c r="M55" s="16">
        <f>IF(E55&lt;1,0,IF(A55&lt;(Støtteark!$H$4-5),0,(IF(G55="Utførelse",(K55),IF(G55="Fagkontroll",(L55),0)))))</f>
        <v>0</v>
      </c>
      <c r="N55" s="16">
        <f>IF(A55&lt;(Støtteark!$H$4-5),0,B55)</f>
        <v>0</v>
      </c>
    </row>
    <row r="56" spans="1:14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44"/>
      <c r="K56" s="16">
        <f t="shared" si="0"/>
        <v>0</v>
      </c>
      <c r="L56" s="16">
        <f t="shared" si="1"/>
        <v>0</v>
      </c>
      <c r="M56" s="16">
        <f>IF(E56&lt;1,0,IF(A56&lt;(Støtteark!$H$4-5),0,(IF(G56="Utførelse",(K56),IF(G56="Fagkontroll",(L56),0)))))</f>
        <v>0</v>
      </c>
      <c r="N56" s="16">
        <f>IF(A56&lt;(Støtteark!$H$4-5),0,B56)</f>
        <v>0</v>
      </c>
    </row>
    <row r="57" spans="1:14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44"/>
      <c r="K57" s="16">
        <f t="shared" si="0"/>
        <v>0</v>
      </c>
      <c r="L57" s="16">
        <f t="shared" si="1"/>
        <v>0</v>
      </c>
      <c r="M57" s="16">
        <f>IF(E57&lt;1,0,IF(A57&lt;(Støtteark!$H$4-5),0,(IF(G57="Utførelse",(K57),IF(G57="Fagkontroll",(L57),0)))))</f>
        <v>0</v>
      </c>
      <c r="N57" s="16">
        <f>IF(A57&lt;(Støtteark!$H$4-5),0,B57)</f>
        <v>0</v>
      </c>
    </row>
    <row r="58" spans="1:14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44"/>
      <c r="K58" s="16">
        <f t="shared" si="0"/>
        <v>0</v>
      </c>
      <c r="L58" s="16">
        <f t="shared" si="1"/>
        <v>0</v>
      </c>
      <c r="M58" s="16">
        <f>IF(E58&lt;1,0,IF(A58&lt;(Støtteark!$H$4-5),0,(IF(G58="Utførelse",(K58),IF(G58="Fagkontroll",(L58),0)))))</f>
        <v>0</v>
      </c>
      <c r="N58" s="16">
        <f>IF(A58&lt;(Støtteark!$H$4-5),0,B58)</f>
        <v>0</v>
      </c>
    </row>
    <row r="59" spans="1:14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44"/>
      <c r="K59" s="16">
        <f t="shared" si="0"/>
        <v>0</v>
      </c>
      <c r="L59" s="16">
        <f t="shared" si="1"/>
        <v>0</v>
      </c>
      <c r="M59" s="16">
        <f>IF(E59&lt;1,0,IF(A59&lt;(Støtteark!$H$4-5),0,(IF(G59="Utførelse",(K59),IF(G59="Fagkontroll",(L59),0)))))</f>
        <v>0</v>
      </c>
      <c r="N59" s="16">
        <f>IF(A59&lt;(Støtteark!$H$4-5),0,B59)</f>
        <v>0</v>
      </c>
    </row>
    <row r="60" spans="1:14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44"/>
      <c r="K60" s="16">
        <f t="shared" si="0"/>
        <v>0</v>
      </c>
      <c r="L60" s="16">
        <f t="shared" si="1"/>
        <v>0</v>
      </c>
      <c r="M60" s="16">
        <f>IF(E60&lt;1,0,IF(A60&lt;(Støtteark!$H$4-5),0,(IF(G60="Utførelse",(K60),IF(G60="Fagkontroll",(L60),0)))))</f>
        <v>0</v>
      </c>
      <c r="N60" s="16">
        <f>IF(A60&lt;(Støtteark!$H$4-5),0,B60)</f>
        <v>0</v>
      </c>
    </row>
    <row r="61" spans="1:14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44"/>
      <c r="K61" s="16">
        <f t="shared" si="0"/>
        <v>0</v>
      </c>
      <c r="L61" s="16">
        <f t="shared" si="1"/>
        <v>0</v>
      </c>
      <c r="M61" s="16">
        <f>IF(E61&lt;1,0,IF(A61&lt;(Støtteark!$H$4-5),0,(IF(G61="Utførelse",(K61),IF(G61="Fagkontroll",(L61),0)))))</f>
        <v>0</v>
      </c>
      <c r="N61" s="16">
        <f>IF(A61&lt;(Støtteark!$H$4-5),0,B61)</f>
        <v>0</v>
      </c>
    </row>
    <row r="62" spans="1:14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44"/>
      <c r="K62" s="16">
        <f t="shared" si="0"/>
        <v>0</v>
      </c>
      <c r="L62" s="16">
        <f t="shared" si="1"/>
        <v>0</v>
      </c>
      <c r="M62" s="16">
        <f>IF(E62&lt;1,0,IF(A62&lt;(Støtteark!$H$4-5),0,(IF(G62="Utførelse",(K62),IF(G62="Fagkontroll",(L62),0)))))</f>
        <v>0</v>
      </c>
      <c r="N62" s="16">
        <f>IF(A62&lt;(Støtteark!$H$4-5),0,B62)</f>
        <v>0</v>
      </c>
    </row>
    <row r="63" spans="1:14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44"/>
      <c r="K63" s="16">
        <f t="shared" si="0"/>
        <v>0</v>
      </c>
      <c r="L63" s="16">
        <f t="shared" si="1"/>
        <v>0</v>
      </c>
      <c r="M63" s="16">
        <f>IF(E63&lt;1,0,IF(A63&lt;(Støtteark!$H$4-5),0,(IF(G63="Utførelse",(K63),IF(G63="Fagkontroll",(L63),0)))))</f>
        <v>0</v>
      </c>
      <c r="N63" s="16">
        <f>IF(A63&lt;(Støtteark!$H$4-5),0,B63)</f>
        <v>0</v>
      </c>
    </row>
    <row r="64" spans="1:14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44"/>
      <c r="K64" s="16">
        <f t="shared" si="0"/>
        <v>0</v>
      </c>
      <c r="L64" s="16">
        <f t="shared" si="1"/>
        <v>0</v>
      </c>
      <c r="M64" s="16">
        <f>IF(E64&lt;1,0,IF(A64&lt;(Støtteark!$H$4-5),0,(IF(G64="Utførelse",(K64),IF(G64="Fagkontroll",(L64),0)))))</f>
        <v>0</v>
      </c>
      <c r="N64" s="16">
        <f>IF(A64&lt;(Støtteark!$H$4-5),0,B64)</f>
        <v>0</v>
      </c>
    </row>
    <row r="65" spans="1:14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44"/>
      <c r="K65" s="16">
        <f t="shared" si="0"/>
        <v>0</v>
      </c>
      <c r="L65" s="16">
        <f t="shared" si="1"/>
        <v>0</v>
      </c>
      <c r="M65" s="16">
        <f>IF(E65&lt;1,0,IF(A65&lt;(Støtteark!$H$4-5),0,(IF(G65="Utførelse",(K65),IF(G65="Fagkontroll",(L65),0)))))</f>
        <v>0</v>
      </c>
      <c r="N65" s="16">
        <f>IF(A65&lt;(Støtteark!$H$4-5),0,B65)</f>
        <v>0</v>
      </c>
    </row>
    <row r="66" spans="1:14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44"/>
      <c r="K66" s="16">
        <f t="shared" si="0"/>
        <v>0</v>
      </c>
      <c r="L66" s="16">
        <f t="shared" si="1"/>
        <v>0</v>
      </c>
      <c r="M66" s="16">
        <f>IF(E66&lt;1,0,IF(A66&lt;(Støtteark!$H$4-5),0,(IF(G66="Utførelse",(K66),IF(G66="Fagkontroll",(L66),0)))))</f>
        <v>0</v>
      </c>
      <c r="N66" s="16">
        <f>IF(A66&lt;(Støtteark!$H$4-5),0,B66)</f>
        <v>0</v>
      </c>
    </row>
    <row r="67" spans="1:14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44"/>
      <c r="K67" s="16">
        <f t="shared" si="0"/>
        <v>0</v>
      </c>
      <c r="L67" s="16">
        <f t="shared" si="1"/>
        <v>0</v>
      </c>
      <c r="M67" s="16">
        <f>IF(E67&lt;1,0,IF(A67&lt;(Støtteark!$H$4-5),0,(IF(G67="Utførelse",(K67),IF(G67="Fagkontroll",(L67),0)))))</f>
        <v>0</v>
      </c>
      <c r="N67" s="16">
        <f>IF(A67&lt;(Støtteark!$H$4-5),0,B67)</f>
        <v>0</v>
      </c>
    </row>
    <row r="68" spans="1:14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44"/>
      <c r="K68" s="16">
        <f t="shared" si="0"/>
        <v>0</v>
      </c>
      <c r="L68" s="16">
        <f t="shared" si="1"/>
        <v>0</v>
      </c>
      <c r="M68" s="16">
        <f>IF(E68&lt;1,0,IF(A68&lt;(Støtteark!$H$4-5),0,(IF(G68="Utførelse",(K68),IF(G68="Fagkontroll",(L68),0)))))</f>
        <v>0</v>
      </c>
      <c r="N68" s="16">
        <f>IF(A68&lt;(Støtteark!$H$4-5),0,B68)</f>
        <v>0</v>
      </c>
    </row>
    <row r="69" spans="1:14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44"/>
      <c r="K69" s="16">
        <f t="shared" si="0"/>
        <v>0</v>
      </c>
      <c r="L69" s="16">
        <f t="shared" si="1"/>
        <v>0</v>
      </c>
      <c r="M69" s="16">
        <f>IF(E69&lt;1,0,IF(A69&lt;(Støtteark!$H$4-5),0,(IF(G69="Utførelse",(K69),IF(G69="Fagkontroll",(L69),0)))))</f>
        <v>0</v>
      </c>
      <c r="N69" s="16">
        <f>IF(A69&lt;(Støtteark!$H$4-5),0,B69)</f>
        <v>0</v>
      </c>
    </row>
    <row r="70" spans="1:14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44"/>
      <c r="K70" s="16">
        <f t="shared" si="0"/>
        <v>0</v>
      </c>
      <c r="L70" s="16">
        <f t="shared" si="1"/>
        <v>0</v>
      </c>
      <c r="M70" s="16">
        <f>IF(E70&lt;1,0,IF(A70&lt;(Støtteark!$H$4-5),0,(IF(G70="Utførelse",(K70),IF(G70="Fagkontroll",(L70),0)))))</f>
        <v>0</v>
      </c>
      <c r="N70" s="16">
        <f>IF(A70&lt;(Støtteark!$H$4-5),0,B70)</f>
        <v>0</v>
      </c>
    </row>
    <row r="71" spans="1:14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44"/>
      <c r="K71" s="16">
        <f t="shared" si="0"/>
        <v>0</v>
      </c>
      <c r="L71" s="16">
        <f t="shared" si="1"/>
        <v>0</v>
      </c>
      <c r="M71" s="16">
        <f>IF(E71&lt;1,0,IF(A71&lt;(Støtteark!$H$4-5),0,(IF(G71="Utførelse",(K71),IF(G71="Fagkontroll",(L71),0)))))</f>
        <v>0</v>
      </c>
      <c r="N71" s="16">
        <f>IF(A71&lt;(Støtteark!$H$4-5),0,B71)</f>
        <v>0</v>
      </c>
    </row>
    <row r="72" spans="1:14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44"/>
      <c r="K72" s="16">
        <f t="shared" si="0"/>
        <v>0</v>
      </c>
      <c r="L72" s="16">
        <f t="shared" si="1"/>
        <v>0</v>
      </c>
      <c r="M72" s="16">
        <f>IF(E72&lt;1,0,IF(A72&lt;(Støtteark!$H$4-5),0,(IF(G72="Utførelse",(K72),IF(G72="Fagkontroll",(L72),0)))))</f>
        <v>0</v>
      </c>
      <c r="N72" s="16">
        <f>IF(A72&lt;(Støtteark!$H$4-5),0,B72)</f>
        <v>0</v>
      </c>
    </row>
    <row r="73" spans="1:14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44"/>
      <c r="K73" s="16">
        <f t="shared" si="0"/>
        <v>0</v>
      </c>
      <c r="L73" s="16">
        <f t="shared" si="1"/>
        <v>0</v>
      </c>
      <c r="M73" s="16">
        <f>IF(E73&lt;1,0,IF(A73&lt;(Støtteark!$H$4-5),0,(IF(G73="Utførelse",(K73),IF(G73="Fagkontroll",(L73),0)))))</f>
        <v>0</v>
      </c>
      <c r="N73" s="16">
        <f>IF(A73&lt;(Støtteark!$H$4-5),0,B73)</f>
        <v>0</v>
      </c>
    </row>
    <row r="74" spans="1:14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44"/>
      <c r="K74" s="16">
        <f t="shared" si="0"/>
        <v>0</v>
      </c>
      <c r="L74" s="16">
        <f t="shared" si="1"/>
        <v>0</v>
      </c>
      <c r="M74" s="16">
        <f>IF(E74&lt;1,0,IF(A74&lt;(Støtteark!$H$4-5),0,(IF(G74="Utførelse",(K74),IF(G74="Fagkontroll",(L74),0)))))</f>
        <v>0</v>
      </c>
      <c r="N74" s="16">
        <f>IF(A74&lt;(Støtteark!$H$4-5),0,B74)</f>
        <v>0</v>
      </c>
    </row>
    <row r="75" spans="1:14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44"/>
      <c r="K75" s="16">
        <f t="shared" si="0"/>
        <v>0</v>
      </c>
      <c r="L75" s="16">
        <f t="shared" si="1"/>
        <v>0</v>
      </c>
      <c r="M75" s="16">
        <f>IF(E75&lt;1,0,IF(A75&lt;(Støtteark!$H$4-5),0,(IF(G75="Utførelse",(K75),IF(G75="Fagkontroll",(L75),0)))))</f>
        <v>0</v>
      </c>
      <c r="N75" s="16">
        <f>IF(A75&lt;(Støtteark!$H$4-5),0,B75)</f>
        <v>0</v>
      </c>
    </row>
    <row r="76" spans="1:14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44"/>
      <c r="K76" s="16">
        <f t="shared" si="0"/>
        <v>0</v>
      </c>
      <c r="L76" s="16">
        <f t="shared" si="1"/>
        <v>0</v>
      </c>
      <c r="M76" s="16">
        <f>IF(E76&lt;1,0,IF(A76&lt;(Støtteark!$H$4-5),0,(IF(G76="Utførelse",(K76),IF(G76="Fagkontroll",(L76),0)))))</f>
        <v>0</v>
      </c>
      <c r="N76" s="16">
        <f>IF(A76&lt;(Støtteark!$H$4-5),0,B76)</f>
        <v>0</v>
      </c>
    </row>
    <row r="77" spans="1:14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44"/>
      <c r="K77" s="16">
        <f t="shared" ref="K77:K140" si="2">IF(E77&lt;1,0,IF(G77="Utførelse",IF(F77="Flomberegninger damsikkerhet",B77,0),0))</f>
        <v>0</v>
      </c>
      <c r="L77" s="16">
        <f t="shared" ref="L77:L140" si="3">IF(K77&gt;0,0,B77)</f>
        <v>0</v>
      </c>
      <c r="M77" s="16">
        <f>IF(E77&lt;1,0,IF(A77&lt;(Støtteark!$H$4-5),0,(IF(G77="Utførelse",(K77),IF(G77="Fagkontroll",(L77),0)))))</f>
        <v>0</v>
      </c>
      <c r="N77" s="16">
        <f>IF(A77&lt;(Støtteark!$H$4-5),0,B77)</f>
        <v>0</v>
      </c>
    </row>
    <row r="78" spans="1:14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44"/>
      <c r="K78" s="16">
        <f t="shared" si="2"/>
        <v>0</v>
      </c>
      <c r="L78" s="16">
        <f t="shared" si="3"/>
        <v>0</v>
      </c>
      <c r="M78" s="16">
        <f>IF(E78&lt;1,0,IF(A78&lt;(Støtteark!$H$4-5),0,(IF(G78="Utførelse",(K78),IF(G78="Fagkontroll",(L78),0)))))</f>
        <v>0</v>
      </c>
      <c r="N78" s="16">
        <f>IF(A78&lt;(Støtteark!$H$4-5),0,B78)</f>
        <v>0</v>
      </c>
    </row>
    <row r="79" spans="1:14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44"/>
      <c r="K79" s="16">
        <f t="shared" si="2"/>
        <v>0</v>
      </c>
      <c r="L79" s="16">
        <f t="shared" si="3"/>
        <v>0</v>
      </c>
      <c r="M79" s="16">
        <f>IF(E79&lt;1,0,IF(A79&lt;(Støtteark!$H$4-5),0,(IF(G79="Utførelse",(K79),IF(G79="Fagkontroll",(L79),0)))))</f>
        <v>0</v>
      </c>
      <c r="N79" s="16">
        <f>IF(A79&lt;(Støtteark!$H$4-5),0,B79)</f>
        <v>0</v>
      </c>
    </row>
    <row r="80" spans="1:14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44"/>
      <c r="K80" s="16">
        <f t="shared" si="2"/>
        <v>0</v>
      </c>
      <c r="L80" s="16">
        <f t="shared" si="3"/>
        <v>0</v>
      </c>
      <c r="M80" s="16">
        <f>IF(E80&lt;1,0,IF(A80&lt;(Støtteark!$H$4-5),0,(IF(G80="Utførelse",(K80),IF(G80="Fagkontroll",(L80),0)))))</f>
        <v>0</v>
      </c>
      <c r="N80" s="16">
        <f>IF(A80&lt;(Støtteark!$H$4-5),0,B80)</f>
        <v>0</v>
      </c>
    </row>
    <row r="81" spans="1:14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44"/>
      <c r="K81" s="16">
        <f t="shared" si="2"/>
        <v>0</v>
      </c>
      <c r="L81" s="16">
        <f t="shared" si="3"/>
        <v>0</v>
      </c>
      <c r="M81" s="16">
        <f>IF(E81&lt;1,0,IF(A81&lt;(Støtteark!$H$4-5),0,(IF(G81="Utførelse",(K81),IF(G81="Fagkontroll",(L81),0)))))</f>
        <v>0</v>
      </c>
      <c r="N81" s="16">
        <f>IF(A81&lt;(Støtteark!$H$4-5),0,B81)</f>
        <v>0</v>
      </c>
    </row>
    <row r="82" spans="1:14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44"/>
      <c r="K82" s="16">
        <f t="shared" si="2"/>
        <v>0</v>
      </c>
      <c r="L82" s="16">
        <f t="shared" si="3"/>
        <v>0</v>
      </c>
      <c r="M82" s="16">
        <f>IF(E82&lt;1,0,IF(A82&lt;(Støtteark!$H$4-5),0,(IF(G82="Utførelse",(K82),IF(G82="Fagkontroll",(L82),0)))))</f>
        <v>0</v>
      </c>
      <c r="N82" s="16">
        <f>IF(A82&lt;(Støtteark!$H$4-5),0,B82)</f>
        <v>0</v>
      </c>
    </row>
    <row r="83" spans="1:14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44"/>
      <c r="K83" s="16">
        <f t="shared" si="2"/>
        <v>0</v>
      </c>
      <c r="L83" s="16">
        <f t="shared" si="3"/>
        <v>0</v>
      </c>
      <c r="M83" s="16">
        <f>IF(E83&lt;1,0,IF(A83&lt;(Støtteark!$H$4-5),0,(IF(G83="Utførelse",(K83),IF(G83="Fagkontroll",(L83),0)))))</f>
        <v>0</v>
      </c>
      <c r="N83" s="16">
        <f>IF(A83&lt;(Støtteark!$H$4-5),0,B83)</f>
        <v>0</v>
      </c>
    </row>
    <row r="84" spans="1:14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44"/>
      <c r="K84" s="16">
        <f t="shared" si="2"/>
        <v>0</v>
      </c>
      <c r="L84" s="16">
        <f t="shared" si="3"/>
        <v>0</v>
      </c>
      <c r="M84" s="16">
        <f>IF(E84&lt;1,0,IF(A84&lt;(Støtteark!$H$4-5),0,(IF(G84="Utførelse",(K84),IF(G84="Fagkontroll",(L84),0)))))</f>
        <v>0</v>
      </c>
      <c r="N84" s="16">
        <f>IF(A84&lt;(Støtteark!$H$4-5),0,B84)</f>
        <v>0</v>
      </c>
    </row>
    <row r="85" spans="1:14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44"/>
      <c r="K85" s="16">
        <f t="shared" si="2"/>
        <v>0</v>
      </c>
      <c r="L85" s="16">
        <f t="shared" si="3"/>
        <v>0</v>
      </c>
      <c r="M85" s="16">
        <f>IF(E85&lt;1,0,IF(A85&lt;(Støtteark!$H$4-5),0,(IF(G85="Utførelse",(K85),IF(G85="Fagkontroll",(L85),0)))))</f>
        <v>0</v>
      </c>
      <c r="N85" s="16">
        <f>IF(A85&lt;(Støtteark!$H$4-5),0,B85)</f>
        <v>0</v>
      </c>
    </row>
    <row r="86" spans="1:14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44"/>
      <c r="K86" s="16">
        <f t="shared" si="2"/>
        <v>0</v>
      </c>
      <c r="L86" s="16">
        <f t="shared" si="3"/>
        <v>0</v>
      </c>
      <c r="M86" s="16">
        <f>IF(E86&lt;1,0,IF(A86&lt;(Støtteark!$H$4-5),0,(IF(G86="Utførelse",(K86),IF(G86="Fagkontroll",(L86),0)))))</f>
        <v>0</v>
      </c>
      <c r="N86" s="16">
        <f>IF(A86&lt;(Støtteark!$H$4-5),0,B86)</f>
        <v>0</v>
      </c>
    </row>
    <row r="87" spans="1:14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44"/>
      <c r="K87" s="16">
        <f t="shared" si="2"/>
        <v>0</v>
      </c>
      <c r="L87" s="16">
        <f t="shared" si="3"/>
        <v>0</v>
      </c>
      <c r="M87" s="16">
        <f>IF(E87&lt;1,0,IF(A87&lt;(Støtteark!$H$4-5),0,(IF(G87="Utførelse",(K87),IF(G87="Fagkontroll",(L87),0)))))</f>
        <v>0</v>
      </c>
      <c r="N87" s="16">
        <f>IF(A87&lt;(Støtteark!$H$4-5),0,B87)</f>
        <v>0</v>
      </c>
    </row>
    <row r="88" spans="1:14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44"/>
      <c r="K88" s="16">
        <f t="shared" si="2"/>
        <v>0</v>
      </c>
      <c r="L88" s="16">
        <f t="shared" si="3"/>
        <v>0</v>
      </c>
      <c r="M88" s="16">
        <f>IF(E88&lt;1,0,IF(A88&lt;(Støtteark!$H$4-5),0,(IF(G88="Utførelse",(K88),IF(G88="Fagkontroll",(L88),0)))))</f>
        <v>0</v>
      </c>
      <c r="N88" s="16">
        <f>IF(A88&lt;(Støtteark!$H$4-5),0,B88)</f>
        <v>0</v>
      </c>
    </row>
    <row r="89" spans="1:14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44"/>
      <c r="K89" s="16">
        <f t="shared" si="2"/>
        <v>0</v>
      </c>
      <c r="L89" s="16">
        <f t="shared" si="3"/>
        <v>0</v>
      </c>
      <c r="M89" s="16">
        <f>IF(E89&lt;1,0,IF(A89&lt;(Støtteark!$H$4-5),0,(IF(G89="Utførelse",(K89),IF(G89="Fagkontroll",(L89),0)))))</f>
        <v>0</v>
      </c>
      <c r="N89" s="16">
        <f>IF(A89&lt;(Støtteark!$H$4-5),0,B89)</f>
        <v>0</v>
      </c>
    </row>
    <row r="90" spans="1:14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44"/>
      <c r="K90" s="16">
        <f t="shared" si="2"/>
        <v>0</v>
      </c>
      <c r="L90" s="16">
        <f t="shared" si="3"/>
        <v>0</v>
      </c>
      <c r="M90" s="16">
        <f>IF(E90&lt;1,0,IF(A90&lt;(Støtteark!$H$4-5),0,(IF(G90="Utførelse",(K90),IF(G90="Fagkontroll",(L90),0)))))</f>
        <v>0</v>
      </c>
      <c r="N90" s="16">
        <f>IF(A90&lt;(Støtteark!$H$4-5),0,B90)</f>
        <v>0</v>
      </c>
    </row>
    <row r="91" spans="1:14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44"/>
      <c r="K91" s="16">
        <f t="shared" si="2"/>
        <v>0</v>
      </c>
      <c r="L91" s="16">
        <f t="shared" si="3"/>
        <v>0</v>
      </c>
      <c r="M91" s="16">
        <f>IF(E91&lt;1,0,IF(A91&lt;(Støtteark!$H$4-5),0,(IF(G91="Utførelse",(K91),IF(G91="Fagkontroll",(L91),0)))))</f>
        <v>0</v>
      </c>
      <c r="N91" s="16">
        <f>IF(A91&lt;(Støtteark!$H$4-5),0,B91)</f>
        <v>0</v>
      </c>
    </row>
    <row r="92" spans="1:14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44"/>
      <c r="K92" s="16">
        <f t="shared" si="2"/>
        <v>0</v>
      </c>
      <c r="L92" s="16">
        <f t="shared" si="3"/>
        <v>0</v>
      </c>
      <c r="M92" s="16">
        <f>IF(E92&lt;1,0,IF(A92&lt;(Støtteark!$H$4-5),0,(IF(G92="Utførelse",(K92),IF(G92="Fagkontroll",(L92),0)))))</f>
        <v>0</v>
      </c>
      <c r="N92" s="16">
        <f>IF(A92&lt;(Støtteark!$H$4-5),0,B92)</f>
        <v>0</v>
      </c>
    </row>
    <row r="93" spans="1:14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44"/>
      <c r="K93" s="16">
        <f t="shared" si="2"/>
        <v>0</v>
      </c>
      <c r="L93" s="16">
        <f t="shared" si="3"/>
        <v>0</v>
      </c>
      <c r="M93" s="16">
        <f>IF(E93&lt;1,0,IF(A93&lt;(Støtteark!$H$4-5),0,(IF(G93="Utførelse",(K93),IF(G93="Fagkontroll",(L93),0)))))</f>
        <v>0</v>
      </c>
      <c r="N93" s="16">
        <f>IF(A93&lt;(Støtteark!$H$4-5),0,B93)</f>
        <v>0</v>
      </c>
    </row>
    <row r="94" spans="1:14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44"/>
      <c r="K94" s="16">
        <f t="shared" si="2"/>
        <v>0</v>
      </c>
      <c r="L94" s="16">
        <f t="shared" si="3"/>
        <v>0</v>
      </c>
      <c r="M94" s="16">
        <f>IF(E94&lt;1,0,IF(A94&lt;(Støtteark!$H$4-5),0,(IF(G94="Utførelse",(K94),IF(G94="Fagkontroll",(L94),0)))))</f>
        <v>0</v>
      </c>
      <c r="N94" s="16">
        <f>IF(A94&lt;(Støtteark!$H$4-5),0,B94)</f>
        <v>0</v>
      </c>
    </row>
    <row r="95" spans="1:14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44"/>
      <c r="K95" s="16">
        <f t="shared" si="2"/>
        <v>0</v>
      </c>
      <c r="L95" s="16">
        <f t="shared" si="3"/>
        <v>0</v>
      </c>
      <c r="M95" s="16">
        <f>IF(E95&lt;1,0,IF(A95&lt;(Støtteark!$H$4-5),0,(IF(G95="Utførelse",(K95),IF(G95="Fagkontroll",(L95),0)))))</f>
        <v>0</v>
      </c>
      <c r="N95" s="16">
        <f>IF(A95&lt;(Støtteark!$H$4-5),0,B95)</f>
        <v>0</v>
      </c>
    </row>
    <row r="96" spans="1:14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44"/>
      <c r="K96" s="16">
        <f t="shared" si="2"/>
        <v>0</v>
      </c>
      <c r="L96" s="16">
        <f t="shared" si="3"/>
        <v>0</v>
      </c>
      <c r="M96" s="16">
        <f>IF(E96&lt;1,0,IF(A96&lt;(Støtteark!$H$4-5),0,(IF(G96="Utførelse",(K96),IF(G96="Fagkontroll",(L96),0)))))</f>
        <v>0</v>
      </c>
      <c r="N96" s="16">
        <f>IF(A96&lt;(Støtteark!$H$4-5),0,B96)</f>
        <v>0</v>
      </c>
    </row>
    <row r="97" spans="1:14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44"/>
      <c r="K97" s="16">
        <f t="shared" si="2"/>
        <v>0</v>
      </c>
      <c r="L97" s="16">
        <f t="shared" si="3"/>
        <v>0</v>
      </c>
      <c r="M97" s="16">
        <f>IF(E97&lt;1,0,IF(A97&lt;(Støtteark!$H$4-5),0,(IF(G97="Utførelse",(K97),IF(G97="Fagkontroll",(L97),0)))))</f>
        <v>0</v>
      </c>
      <c r="N97" s="16">
        <f>IF(A97&lt;(Støtteark!$H$4-5),0,B97)</f>
        <v>0</v>
      </c>
    </row>
    <row r="98" spans="1:14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44"/>
      <c r="K98" s="16">
        <f t="shared" si="2"/>
        <v>0</v>
      </c>
      <c r="L98" s="16">
        <f t="shared" si="3"/>
        <v>0</v>
      </c>
      <c r="M98" s="16">
        <f>IF(E98&lt;1,0,IF(A98&lt;(Støtteark!$H$4-5),0,(IF(G98="Utførelse",(K98),IF(G98="Fagkontroll",(L98),0)))))</f>
        <v>0</v>
      </c>
      <c r="N98" s="16">
        <f>IF(A98&lt;(Støtteark!$H$4-5),0,B98)</f>
        <v>0</v>
      </c>
    </row>
    <row r="99" spans="1:14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44"/>
      <c r="K99" s="16">
        <f t="shared" si="2"/>
        <v>0</v>
      </c>
      <c r="L99" s="16">
        <f t="shared" si="3"/>
        <v>0</v>
      </c>
      <c r="M99" s="16">
        <f>IF(E99&lt;1,0,IF(A99&lt;(Støtteark!$H$4-5),0,(IF(G99="Utførelse",(K99),IF(G99="Fagkontroll",(L99),0)))))</f>
        <v>0</v>
      </c>
      <c r="N99" s="16">
        <f>IF(A99&lt;(Støtteark!$H$4-5),0,B99)</f>
        <v>0</v>
      </c>
    </row>
    <row r="100" spans="1:14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44"/>
      <c r="K100" s="16">
        <f t="shared" si="2"/>
        <v>0</v>
      </c>
      <c r="L100" s="16">
        <f t="shared" si="3"/>
        <v>0</v>
      </c>
      <c r="M100" s="16">
        <f>IF(E100&lt;1,0,IF(A100&lt;(Støtteark!$H$4-5),0,(IF(G100="Utførelse",(K100),IF(G100="Fagkontroll",(L100),0)))))</f>
        <v>0</v>
      </c>
      <c r="N100" s="16">
        <f>IF(A100&lt;(Støtteark!$H$4-5),0,B100)</f>
        <v>0</v>
      </c>
    </row>
    <row r="101" spans="1:14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44"/>
      <c r="K101" s="16">
        <f t="shared" si="2"/>
        <v>0</v>
      </c>
      <c r="L101" s="16">
        <f t="shared" si="3"/>
        <v>0</v>
      </c>
      <c r="M101" s="16">
        <f>IF(E101&lt;1,0,IF(A101&lt;(Støtteark!$H$4-5),0,(IF(G101="Utførelse",(K101),IF(G101="Fagkontroll",(L101),0)))))</f>
        <v>0</v>
      </c>
      <c r="N101" s="16">
        <f>IF(A101&lt;(Støtteark!$H$4-5),0,B101)</f>
        <v>0</v>
      </c>
    </row>
    <row r="102" spans="1:14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44"/>
      <c r="K102" s="16">
        <f t="shared" si="2"/>
        <v>0</v>
      </c>
      <c r="L102" s="16">
        <f t="shared" si="3"/>
        <v>0</v>
      </c>
      <c r="M102" s="16">
        <f>IF(E102&lt;1,0,IF(A102&lt;(Støtteark!$H$4-5),0,(IF(G102="Utførelse",(K102),IF(G102="Fagkontroll",(L102),0)))))</f>
        <v>0</v>
      </c>
      <c r="N102" s="16">
        <f>IF(A102&lt;(Støtteark!$H$4-5),0,B102)</f>
        <v>0</v>
      </c>
    </row>
    <row r="103" spans="1:14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44"/>
      <c r="K103" s="16">
        <f t="shared" si="2"/>
        <v>0</v>
      </c>
      <c r="L103" s="16">
        <f t="shared" si="3"/>
        <v>0</v>
      </c>
      <c r="M103" s="16">
        <f>IF(E103&lt;1,0,IF(A103&lt;(Støtteark!$H$4-5),0,(IF(G103="Utførelse",(K103),IF(G103="Fagkontroll",(L103),0)))))</f>
        <v>0</v>
      </c>
      <c r="N103" s="16">
        <f>IF(A103&lt;(Støtteark!$H$4-5),0,B103)</f>
        <v>0</v>
      </c>
    </row>
    <row r="104" spans="1:14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44"/>
      <c r="K104" s="16">
        <f t="shared" si="2"/>
        <v>0</v>
      </c>
      <c r="L104" s="16">
        <f t="shared" si="3"/>
        <v>0</v>
      </c>
      <c r="M104" s="16">
        <f>IF(E104&lt;1,0,IF(A104&lt;(Støtteark!$H$4-5),0,(IF(G104="Utførelse",(K104),IF(G104="Fagkontroll",(L104),0)))))</f>
        <v>0</v>
      </c>
      <c r="N104" s="16">
        <f>IF(A104&lt;(Støtteark!$H$4-5),0,B104)</f>
        <v>0</v>
      </c>
    </row>
    <row r="105" spans="1:14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44"/>
      <c r="K105" s="16">
        <f t="shared" si="2"/>
        <v>0</v>
      </c>
      <c r="L105" s="16">
        <f t="shared" si="3"/>
        <v>0</v>
      </c>
      <c r="M105" s="16">
        <f>IF(E105&lt;1,0,IF(A105&lt;(Støtteark!$H$4-5),0,(IF(G105="Utførelse",(K105),IF(G105="Fagkontroll",(L105),0)))))</f>
        <v>0</v>
      </c>
      <c r="N105" s="16">
        <f>IF(A105&lt;(Støtteark!$H$4-5),0,B105)</f>
        <v>0</v>
      </c>
    </row>
    <row r="106" spans="1:14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44"/>
      <c r="K106" s="16">
        <f t="shared" si="2"/>
        <v>0</v>
      </c>
      <c r="L106" s="16">
        <f t="shared" si="3"/>
        <v>0</v>
      </c>
      <c r="M106" s="16">
        <f>IF(E106&lt;1,0,IF(A106&lt;(Støtteark!$H$4-5),0,(IF(G106="Utførelse",(K106),IF(G106="Fagkontroll",(L106),0)))))</f>
        <v>0</v>
      </c>
      <c r="N106" s="16">
        <f>IF(A106&lt;(Støtteark!$H$4-5),0,B106)</f>
        <v>0</v>
      </c>
    </row>
    <row r="107" spans="1:14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44"/>
      <c r="K107" s="16">
        <f t="shared" si="2"/>
        <v>0</v>
      </c>
      <c r="L107" s="16">
        <f t="shared" si="3"/>
        <v>0</v>
      </c>
      <c r="M107" s="16">
        <f>IF(E107&lt;1,0,IF(A107&lt;(Støtteark!$H$4-5),0,(IF(G107="Utførelse",(K107),IF(G107="Fagkontroll",(L107),0)))))</f>
        <v>0</v>
      </c>
      <c r="N107" s="16">
        <f>IF(A107&lt;(Støtteark!$H$4-5),0,B107)</f>
        <v>0</v>
      </c>
    </row>
    <row r="108" spans="1:14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44"/>
      <c r="K108" s="16">
        <f t="shared" si="2"/>
        <v>0</v>
      </c>
      <c r="L108" s="16">
        <f t="shared" si="3"/>
        <v>0</v>
      </c>
      <c r="M108" s="16">
        <f>IF(E108&lt;1,0,IF(A108&lt;(Støtteark!$H$4-5),0,(IF(G108="Utførelse",(K108),IF(G108="Fagkontroll",(L108),0)))))</f>
        <v>0</v>
      </c>
      <c r="N108" s="16">
        <f>IF(A108&lt;(Støtteark!$H$4-5),0,B108)</f>
        <v>0</v>
      </c>
    </row>
    <row r="109" spans="1:14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44"/>
      <c r="K109" s="16">
        <f t="shared" si="2"/>
        <v>0</v>
      </c>
      <c r="L109" s="16">
        <f t="shared" si="3"/>
        <v>0</v>
      </c>
      <c r="M109" s="16">
        <f>IF(E109&lt;1,0,IF(A109&lt;(Støtteark!$H$4-5),0,(IF(G109="Utførelse",(K109),IF(G109="Fagkontroll",(L109),0)))))</f>
        <v>0</v>
      </c>
      <c r="N109" s="16">
        <f>IF(A109&lt;(Støtteark!$H$4-5),0,B109)</f>
        <v>0</v>
      </c>
    </row>
    <row r="110" spans="1:14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44"/>
      <c r="K110" s="16">
        <f t="shared" si="2"/>
        <v>0</v>
      </c>
      <c r="L110" s="16">
        <f t="shared" si="3"/>
        <v>0</v>
      </c>
      <c r="M110" s="16">
        <f>IF(E110&lt;1,0,IF(A110&lt;(Støtteark!$H$4-5),0,(IF(G110="Utførelse",(K110),IF(G110="Fagkontroll",(L110),0)))))</f>
        <v>0</v>
      </c>
      <c r="N110" s="16">
        <f>IF(A110&lt;(Støtteark!$H$4-5),0,B110)</f>
        <v>0</v>
      </c>
    </row>
    <row r="111" spans="1:14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44"/>
      <c r="K111" s="16">
        <f t="shared" si="2"/>
        <v>0</v>
      </c>
      <c r="L111" s="16">
        <f t="shared" si="3"/>
        <v>0</v>
      </c>
      <c r="M111" s="16">
        <f>IF(E111&lt;1,0,IF(A111&lt;(Støtteark!$H$4-5),0,(IF(G111="Utførelse",(K111),IF(G111="Fagkontroll",(L111),0)))))</f>
        <v>0</v>
      </c>
      <c r="N111" s="16">
        <f>IF(A111&lt;(Støtteark!$H$4-5),0,B111)</f>
        <v>0</v>
      </c>
    </row>
    <row r="112" spans="1:14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44"/>
      <c r="K112" s="16">
        <f t="shared" si="2"/>
        <v>0</v>
      </c>
      <c r="L112" s="16">
        <f t="shared" si="3"/>
        <v>0</v>
      </c>
      <c r="M112" s="16">
        <f>IF(E112&lt;1,0,IF(A112&lt;(Støtteark!$H$4-5),0,(IF(G112="Utførelse",(K112),IF(G112="Fagkontroll",(L112),0)))))</f>
        <v>0</v>
      </c>
      <c r="N112" s="16">
        <f>IF(A112&lt;(Støtteark!$H$4-5),0,B112)</f>
        <v>0</v>
      </c>
    </row>
    <row r="113" spans="1:14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44"/>
      <c r="K113" s="16">
        <f t="shared" si="2"/>
        <v>0</v>
      </c>
      <c r="L113" s="16">
        <f t="shared" si="3"/>
        <v>0</v>
      </c>
      <c r="M113" s="16">
        <f>IF(E113&lt;1,0,IF(A113&lt;(Støtteark!$H$4-5),0,(IF(G113="Utførelse",(K113),IF(G113="Fagkontroll",(L113),0)))))</f>
        <v>0</v>
      </c>
      <c r="N113" s="16">
        <f>IF(A113&lt;(Støtteark!$H$4-5),0,B113)</f>
        <v>0</v>
      </c>
    </row>
    <row r="114" spans="1:14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44"/>
      <c r="K114" s="16">
        <f t="shared" si="2"/>
        <v>0</v>
      </c>
      <c r="L114" s="16">
        <f t="shared" si="3"/>
        <v>0</v>
      </c>
      <c r="M114" s="16">
        <f>IF(E114&lt;1,0,IF(A114&lt;(Støtteark!$H$4-5),0,(IF(G114="Utførelse",(K114),IF(G114="Fagkontroll",(L114),0)))))</f>
        <v>0</v>
      </c>
      <c r="N114" s="16">
        <f>IF(A114&lt;(Støtteark!$H$4-5),0,B114)</f>
        <v>0</v>
      </c>
    </row>
    <row r="115" spans="1:14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44"/>
      <c r="K115" s="16">
        <f t="shared" si="2"/>
        <v>0</v>
      </c>
      <c r="L115" s="16">
        <f t="shared" si="3"/>
        <v>0</v>
      </c>
      <c r="M115" s="16">
        <f>IF(E115&lt;1,0,IF(A115&lt;(Støtteark!$H$4-5),0,(IF(G115="Utførelse",(K115),IF(G115="Fagkontroll",(L115),0)))))</f>
        <v>0</v>
      </c>
      <c r="N115" s="16">
        <f>IF(A115&lt;(Støtteark!$H$4-5),0,B115)</f>
        <v>0</v>
      </c>
    </row>
    <row r="116" spans="1:14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44"/>
      <c r="K116" s="16">
        <f t="shared" si="2"/>
        <v>0</v>
      </c>
      <c r="L116" s="16">
        <f t="shared" si="3"/>
        <v>0</v>
      </c>
      <c r="M116" s="16">
        <f>IF(E116&lt;1,0,IF(A116&lt;(Støtteark!$H$4-5),0,(IF(G116="Utførelse",(K116),IF(G116="Fagkontroll",(L116),0)))))</f>
        <v>0</v>
      </c>
      <c r="N116" s="16">
        <f>IF(A116&lt;(Støtteark!$H$4-5),0,B116)</f>
        <v>0</v>
      </c>
    </row>
    <row r="117" spans="1:14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44"/>
      <c r="K117" s="16">
        <f t="shared" si="2"/>
        <v>0</v>
      </c>
      <c r="L117" s="16">
        <f t="shared" si="3"/>
        <v>0</v>
      </c>
      <c r="M117" s="16">
        <f>IF(E117&lt;1,0,IF(A117&lt;(Støtteark!$H$4-5),0,(IF(G117="Utførelse",(K117),IF(G117="Fagkontroll",(L117),0)))))</f>
        <v>0</v>
      </c>
      <c r="N117" s="16">
        <f>IF(A117&lt;(Støtteark!$H$4-5),0,B117)</f>
        <v>0</v>
      </c>
    </row>
    <row r="118" spans="1:14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44"/>
      <c r="K118" s="16">
        <f t="shared" si="2"/>
        <v>0</v>
      </c>
      <c r="L118" s="16">
        <f t="shared" si="3"/>
        <v>0</v>
      </c>
      <c r="M118" s="16">
        <f>IF(E118&lt;1,0,IF(A118&lt;(Støtteark!$H$4-5),0,(IF(G118="Utførelse",(K118),IF(G118="Fagkontroll",(L118),0)))))</f>
        <v>0</v>
      </c>
      <c r="N118" s="16">
        <f>IF(A118&lt;(Støtteark!$H$4-5),0,B118)</f>
        <v>0</v>
      </c>
    </row>
    <row r="119" spans="1:14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44"/>
      <c r="K119" s="16">
        <f t="shared" si="2"/>
        <v>0</v>
      </c>
      <c r="L119" s="16">
        <f t="shared" si="3"/>
        <v>0</v>
      </c>
      <c r="M119" s="16">
        <f>IF(E119&lt;1,0,IF(A119&lt;(Støtteark!$H$4-5),0,(IF(G119="Utførelse",(K119),IF(G119="Fagkontroll",(L119),0)))))</f>
        <v>0</v>
      </c>
      <c r="N119" s="16">
        <f>IF(A119&lt;(Støtteark!$H$4-5),0,B119)</f>
        <v>0</v>
      </c>
    </row>
    <row r="120" spans="1:14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44"/>
      <c r="K120" s="16">
        <f t="shared" si="2"/>
        <v>0</v>
      </c>
      <c r="L120" s="16">
        <f t="shared" si="3"/>
        <v>0</v>
      </c>
      <c r="M120" s="16">
        <f>IF(E120&lt;1,0,IF(A120&lt;(Støtteark!$H$4-5),0,(IF(G120="Utførelse",(K120),IF(G120="Fagkontroll",(L120),0)))))</f>
        <v>0</v>
      </c>
      <c r="N120" s="16">
        <f>IF(A120&lt;(Støtteark!$H$4-5),0,B120)</f>
        <v>0</v>
      </c>
    </row>
    <row r="121" spans="1:14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44"/>
      <c r="K121" s="16">
        <f t="shared" si="2"/>
        <v>0</v>
      </c>
      <c r="L121" s="16">
        <f t="shared" si="3"/>
        <v>0</v>
      </c>
      <c r="M121" s="16">
        <f>IF(E121&lt;1,0,IF(A121&lt;(Støtteark!$H$4-5),0,(IF(G121="Utførelse",(K121),IF(G121="Fagkontroll",(L121),0)))))</f>
        <v>0</v>
      </c>
      <c r="N121" s="16">
        <f>IF(A121&lt;(Støtteark!$H$4-5),0,B121)</f>
        <v>0</v>
      </c>
    </row>
    <row r="122" spans="1:14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44"/>
      <c r="K122" s="16">
        <f t="shared" si="2"/>
        <v>0</v>
      </c>
      <c r="L122" s="16">
        <f t="shared" si="3"/>
        <v>0</v>
      </c>
      <c r="M122" s="16">
        <f>IF(E122&lt;1,0,IF(A122&lt;(Støtteark!$H$4-5),0,(IF(G122="Utførelse",(K122),IF(G122="Fagkontroll",(L122),0)))))</f>
        <v>0</v>
      </c>
      <c r="N122" s="16">
        <f>IF(A122&lt;(Støtteark!$H$4-5),0,B122)</f>
        <v>0</v>
      </c>
    </row>
    <row r="123" spans="1:14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44"/>
      <c r="K123" s="16">
        <f t="shared" si="2"/>
        <v>0</v>
      </c>
      <c r="L123" s="16">
        <f t="shared" si="3"/>
        <v>0</v>
      </c>
      <c r="M123" s="16">
        <f>IF(E123&lt;1,0,IF(A123&lt;(Støtteark!$H$4-5),0,(IF(G123="Utførelse",(K123),IF(G123="Fagkontroll",(L123),0)))))</f>
        <v>0</v>
      </c>
      <c r="N123" s="16">
        <f>IF(A123&lt;(Støtteark!$H$4-5),0,B123)</f>
        <v>0</v>
      </c>
    </row>
    <row r="124" spans="1:14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44"/>
      <c r="K124" s="16">
        <f t="shared" si="2"/>
        <v>0</v>
      </c>
      <c r="L124" s="16">
        <f t="shared" si="3"/>
        <v>0</v>
      </c>
      <c r="M124" s="16">
        <f>IF(E124&lt;1,0,IF(A124&lt;(Støtteark!$H$4-5),0,(IF(G124="Utførelse",(K124),IF(G124="Fagkontroll",(L124),0)))))</f>
        <v>0</v>
      </c>
      <c r="N124" s="16">
        <f>IF(A124&lt;(Støtteark!$H$4-5),0,B124)</f>
        <v>0</v>
      </c>
    </row>
    <row r="125" spans="1:14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44"/>
      <c r="K125" s="16">
        <f t="shared" si="2"/>
        <v>0</v>
      </c>
      <c r="L125" s="16">
        <f t="shared" si="3"/>
        <v>0</v>
      </c>
      <c r="M125" s="16">
        <f>IF(E125&lt;1,0,IF(A125&lt;(Støtteark!$H$4-5),0,(IF(G125="Utførelse",(K125),IF(G125="Fagkontroll",(L125),0)))))</f>
        <v>0</v>
      </c>
      <c r="N125" s="16">
        <f>IF(A125&lt;(Støtteark!$H$4-5),0,B125)</f>
        <v>0</v>
      </c>
    </row>
    <row r="126" spans="1:14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44"/>
      <c r="K126" s="16">
        <f t="shared" si="2"/>
        <v>0</v>
      </c>
      <c r="L126" s="16">
        <f t="shared" si="3"/>
        <v>0</v>
      </c>
      <c r="M126" s="16">
        <f>IF(E126&lt;1,0,IF(A126&lt;(Støtteark!$H$4-5),0,(IF(G126="Utførelse",(K126),IF(G126="Fagkontroll",(L126),0)))))</f>
        <v>0</v>
      </c>
      <c r="N126" s="16">
        <f>IF(A126&lt;(Støtteark!$H$4-5),0,B126)</f>
        <v>0</v>
      </c>
    </row>
    <row r="127" spans="1:14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44"/>
      <c r="K127" s="16">
        <f t="shared" si="2"/>
        <v>0</v>
      </c>
      <c r="L127" s="16">
        <f t="shared" si="3"/>
        <v>0</v>
      </c>
      <c r="M127" s="16">
        <f>IF(E127&lt;1,0,IF(A127&lt;(Støtteark!$H$4-5),0,(IF(G127="Utførelse",(K127),IF(G127="Fagkontroll",(L127),0)))))</f>
        <v>0</v>
      </c>
      <c r="N127" s="16">
        <f>IF(A127&lt;(Støtteark!$H$4-5),0,B127)</f>
        <v>0</v>
      </c>
    </row>
    <row r="128" spans="1:14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44"/>
      <c r="K128" s="16">
        <f t="shared" si="2"/>
        <v>0</v>
      </c>
      <c r="L128" s="16">
        <f t="shared" si="3"/>
        <v>0</v>
      </c>
      <c r="M128" s="16">
        <f>IF(E128&lt;1,0,IF(A128&lt;(Støtteark!$H$4-5),0,(IF(G128="Utførelse",(K128),IF(G128="Fagkontroll",(L128),0)))))</f>
        <v>0</v>
      </c>
      <c r="N128" s="16">
        <f>IF(A128&lt;(Støtteark!$H$4-5),0,B128)</f>
        <v>0</v>
      </c>
    </row>
    <row r="129" spans="1:14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44"/>
      <c r="K129" s="16">
        <f t="shared" si="2"/>
        <v>0</v>
      </c>
      <c r="L129" s="16">
        <f t="shared" si="3"/>
        <v>0</v>
      </c>
      <c r="M129" s="16">
        <f>IF(E129&lt;1,0,IF(A129&lt;(Støtteark!$H$4-5),0,(IF(G129="Utførelse",(K129),IF(G129="Fagkontroll",(L129),0)))))</f>
        <v>0</v>
      </c>
      <c r="N129" s="16">
        <f>IF(A129&lt;(Støtteark!$H$4-5),0,B129)</f>
        <v>0</v>
      </c>
    </row>
    <row r="130" spans="1:14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44"/>
      <c r="K130" s="16">
        <f t="shared" si="2"/>
        <v>0</v>
      </c>
      <c r="L130" s="16">
        <f t="shared" si="3"/>
        <v>0</v>
      </c>
      <c r="M130" s="16">
        <f>IF(E130&lt;1,0,IF(A130&lt;(Støtteark!$H$4-5),0,(IF(G130="Utførelse",(K130),IF(G130="Fagkontroll",(L130),0)))))</f>
        <v>0</v>
      </c>
      <c r="N130" s="16">
        <f>IF(A130&lt;(Støtteark!$H$4-5),0,B130)</f>
        <v>0</v>
      </c>
    </row>
    <row r="131" spans="1:14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44"/>
      <c r="K131" s="16">
        <f t="shared" si="2"/>
        <v>0</v>
      </c>
      <c r="L131" s="16">
        <f t="shared" si="3"/>
        <v>0</v>
      </c>
      <c r="M131" s="16">
        <f>IF(E131&lt;1,0,IF(A131&lt;(Støtteark!$H$4-5),0,(IF(G131="Utførelse",(K131),IF(G131="Fagkontroll",(L131),0)))))</f>
        <v>0</v>
      </c>
      <c r="N131" s="16">
        <f>IF(A131&lt;(Støtteark!$H$4-5),0,B131)</f>
        <v>0</v>
      </c>
    </row>
    <row r="132" spans="1:14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44"/>
      <c r="K132" s="16">
        <f t="shared" si="2"/>
        <v>0</v>
      </c>
      <c r="L132" s="16">
        <f t="shared" si="3"/>
        <v>0</v>
      </c>
      <c r="M132" s="16">
        <f>IF(E132&lt;1,0,IF(A132&lt;(Støtteark!$H$4-5),0,(IF(G132="Utførelse",(K132),IF(G132="Fagkontroll",(L132),0)))))</f>
        <v>0</v>
      </c>
      <c r="N132" s="16">
        <f>IF(A132&lt;(Støtteark!$H$4-5),0,B132)</f>
        <v>0</v>
      </c>
    </row>
    <row r="133" spans="1:14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44"/>
      <c r="K133" s="16">
        <f t="shared" si="2"/>
        <v>0</v>
      </c>
      <c r="L133" s="16">
        <f t="shared" si="3"/>
        <v>0</v>
      </c>
      <c r="M133" s="16">
        <f>IF(E133&lt;1,0,IF(A133&lt;(Støtteark!$H$4-5),0,(IF(G133="Utførelse",(K133),IF(G133="Fagkontroll",(L133),0)))))</f>
        <v>0</v>
      </c>
      <c r="N133" s="16">
        <f>IF(A133&lt;(Støtteark!$H$4-5),0,B133)</f>
        <v>0</v>
      </c>
    </row>
    <row r="134" spans="1:14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44"/>
      <c r="K134" s="16">
        <f t="shared" si="2"/>
        <v>0</v>
      </c>
      <c r="L134" s="16">
        <f t="shared" si="3"/>
        <v>0</v>
      </c>
      <c r="M134" s="16">
        <f>IF(E134&lt;1,0,IF(A134&lt;(Støtteark!$H$4-5),0,(IF(G134="Utførelse",(K134),IF(G134="Fagkontroll",(L134),0)))))</f>
        <v>0</v>
      </c>
      <c r="N134" s="16">
        <f>IF(A134&lt;(Støtteark!$H$4-5),0,B134)</f>
        <v>0</v>
      </c>
    </row>
    <row r="135" spans="1:14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44"/>
      <c r="K135" s="16">
        <f t="shared" si="2"/>
        <v>0</v>
      </c>
      <c r="L135" s="16">
        <f t="shared" si="3"/>
        <v>0</v>
      </c>
      <c r="M135" s="16">
        <f>IF(E135&lt;1,0,IF(A135&lt;(Støtteark!$H$4-5),0,(IF(G135="Utførelse",(K135),IF(G135="Fagkontroll",(L135),0)))))</f>
        <v>0</v>
      </c>
      <c r="N135" s="16">
        <f>IF(A135&lt;(Støtteark!$H$4-5),0,B135)</f>
        <v>0</v>
      </c>
    </row>
    <row r="136" spans="1:14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44"/>
      <c r="K136" s="16">
        <f t="shared" si="2"/>
        <v>0</v>
      </c>
      <c r="L136" s="16">
        <f t="shared" si="3"/>
        <v>0</v>
      </c>
      <c r="M136" s="16">
        <f>IF(E136&lt;1,0,IF(A136&lt;(Støtteark!$H$4-5),0,(IF(G136="Utførelse",(K136),IF(G136="Fagkontroll",(L136),0)))))</f>
        <v>0</v>
      </c>
      <c r="N136" s="16">
        <f>IF(A136&lt;(Støtteark!$H$4-5),0,B136)</f>
        <v>0</v>
      </c>
    </row>
    <row r="137" spans="1:14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44"/>
      <c r="K137" s="16">
        <f t="shared" si="2"/>
        <v>0</v>
      </c>
      <c r="L137" s="16">
        <f t="shared" si="3"/>
        <v>0</v>
      </c>
      <c r="M137" s="16">
        <f>IF(E137&lt;1,0,IF(A137&lt;(Støtteark!$H$4-5),0,(IF(G137="Utførelse",(K137),IF(G137="Fagkontroll",(L137),0)))))</f>
        <v>0</v>
      </c>
      <c r="N137" s="16">
        <f>IF(A137&lt;(Støtteark!$H$4-5),0,B137)</f>
        <v>0</v>
      </c>
    </row>
    <row r="138" spans="1:14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44"/>
      <c r="K138" s="16">
        <f t="shared" si="2"/>
        <v>0</v>
      </c>
      <c r="L138" s="16">
        <f t="shared" si="3"/>
        <v>0</v>
      </c>
      <c r="M138" s="16">
        <f>IF(E138&lt;1,0,IF(A138&lt;(Støtteark!$H$4-5),0,(IF(G138="Utførelse",(K138),IF(G138="Fagkontroll",(L138),0)))))</f>
        <v>0</v>
      </c>
      <c r="N138" s="16">
        <f>IF(A138&lt;(Støtteark!$H$4-5),0,B138)</f>
        <v>0</v>
      </c>
    </row>
    <row r="139" spans="1:14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44"/>
      <c r="K139" s="16">
        <f t="shared" si="2"/>
        <v>0</v>
      </c>
      <c r="L139" s="16">
        <f t="shared" si="3"/>
        <v>0</v>
      </c>
      <c r="M139" s="16">
        <f>IF(E139&lt;1,0,IF(A139&lt;(Støtteark!$H$4-5),0,(IF(G139="Utførelse",(K139),IF(G139="Fagkontroll",(L139),0)))))</f>
        <v>0</v>
      </c>
      <c r="N139" s="16">
        <f>IF(A139&lt;(Støtteark!$H$4-5),0,B139)</f>
        <v>0</v>
      </c>
    </row>
    <row r="140" spans="1:14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44"/>
      <c r="K140" s="16">
        <f t="shared" si="2"/>
        <v>0</v>
      </c>
      <c r="L140" s="16">
        <f t="shared" si="3"/>
        <v>0</v>
      </c>
      <c r="M140" s="16">
        <f>IF(E140&lt;1,0,IF(A140&lt;(Støtteark!$H$4-5),0,(IF(G140="Utførelse",(K140),IF(G140="Fagkontroll",(L140),0)))))</f>
        <v>0</v>
      </c>
      <c r="N140" s="16">
        <f>IF(A140&lt;(Støtteark!$H$4-5),0,B140)</f>
        <v>0</v>
      </c>
    </row>
    <row r="141" spans="1:14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44"/>
      <c r="K141" s="16">
        <f t="shared" ref="K141:K204" si="4">IF(E141&lt;1,0,IF(G141="Utførelse",IF(F141="Flomberegninger damsikkerhet",B141,0),0))</f>
        <v>0</v>
      </c>
      <c r="L141" s="16">
        <f t="shared" ref="L141:L204" si="5">IF(K141&gt;0,0,B141)</f>
        <v>0</v>
      </c>
      <c r="M141" s="16">
        <f>IF(E141&lt;1,0,IF(A141&lt;(Støtteark!$H$4-5),0,(IF(G141="Utførelse",(K141),IF(G141="Fagkontroll",(L141),0)))))</f>
        <v>0</v>
      </c>
      <c r="N141" s="16">
        <f>IF(A141&lt;(Støtteark!$H$4-5),0,B141)</f>
        <v>0</v>
      </c>
    </row>
    <row r="142" spans="1:14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44"/>
      <c r="K142" s="16">
        <f t="shared" si="4"/>
        <v>0</v>
      </c>
      <c r="L142" s="16">
        <f t="shared" si="5"/>
        <v>0</v>
      </c>
      <c r="M142" s="16">
        <f>IF(E142&lt;1,0,IF(A142&lt;(Støtteark!$H$4-5),0,(IF(G142="Utførelse",(K142),IF(G142="Fagkontroll",(L142),0)))))</f>
        <v>0</v>
      </c>
      <c r="N142" s="16">
        <f>IF(A142&lt;(Støtteark!$H$4-5),0,B142)</f>
        <v>0</v>
      </c>
    </row>
    <row r="143" spans="1:14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44"/>
      <c r="K143" s="16">
        <f t="shared" si="4"/>
        <v>0</v>
      </c>
      <c r="L143" s="16">
        <f t="shared" si="5"/>
        <v>0</v>
      </c>
      <c r="M143" s="16">
        <f>IF(E143&lt;1,0,IF(A143&lt;(Støtteark!$H$4-5),0,(IF(G143="Utførelse",(K143),IF(G143="Fagkontroll",(L143),0)))))</f>
        <v>0</v>
      </c>
      <c r="N143" s="16">
        <f>IF(A143&lt;(Støtteark!$H$4-5),0,B143)</f>
        <v>0</v>
      </c>
    </row>
    <row r="144" spans="1:14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44"/>
      <c r="K144" s="16">
        <f t="shared" si="4"/>
        <v>0</v>
      </c>
      <c r="L144" s="16">
        <f t="shared" si="5"/>
        <v>0</v>
      </c>
      <c r="M144" s="16">
        <f>IF(E144&lt;1,0,IF(A144&lt;(Støtteark!$H$4-5),0,(IF(G144="Utførelse",(K144),IF(G144="Fagkontroll",(L144),0)))))</f>
        <v>0</v>
      </c>
      <c r="N144" s="16">
        <f>IF(A144&lt;(Støtteark!$H$4-5),0,B144)</f>
        <v>0</v>
      </c>
    </row>
    <row r="145" spans="1:14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44"/>
      <c r="K145" s="16">
        <f t="shared" si="4"/>
        <v>0</v>
      </c>
      <c r="L145" s="16">
        <f t="shared" si="5"/>
        <v>0</v>
      </c>
      <c r="M145" s="16">
        <f>IF(E145&lt;1,0,IF(A145&lt;(Støtteark!$H$4-5),0,(IF(G145="Utførelse",(K145),IF(G145="Fagkontroll",(L145),0)))))</f>
        <v>0</v>
      </c>
      <c r="N145" s="16">
        <f>IF(A145&lt;(Støtteark!$H$4-5),0,B145)</f>
        <v>0</v>
      </c>
    </row>
    <row r="146" spans="1:14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44"/>
      <c r="K146" s="16">
        <f t="shared" si="4"/>
        <v>0</v>
      </c>
      <c r="L146" s="16">
        <f t="shared" si="5"/>
        <v>0</v>
      </c>
      <c r="M146" s="16">
        <f>IF(E146&lt;1,0,IF(A146&lt;(Støtteark!$H$4-5),0,(IF(G146="Utførelse",(K146),IF(G146="Fagkontroll",(L146),0)))))</f>
        <v>0</v>
      </c>
      <c r="N146" s="16">
        <f>IF(A146&lt;(Støtteark!$H$4-5),0,B146)</f>
        <v>0</v>
      </c>
    </row>
    <row r="147" spans="1:14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44"/>
      <c r="K147" s="16">
        <f t="shared" si="4"/>
        <v>0</v>
      </c>
      <c r="L147" s="16">
        <f t="shared" si="5"/>
        <v>0</v>
      </c>
      <c r="M147" s="16">
        <f>IF(E147&lt;1,0,IF(A147&lt;(Støtteark!$H$4-5),0,(IF(G147="Utførelse",(K147),IF(G147="Fagkontroll",(L147),0)))))</f>
        <v>0</v>
      </c>
      <c r="N147" s="16">
        <f>IF(A147&lt;(Støtteark!$H$4-5),0,B147)</f>
        <v>0</v>
      </c>
    </row>
    <row r="148" spans="1:14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44"/>
      <c r="K148" s="16">
        <f t="shared" si="4"/>
        <v>0</v>
      </c>
      <c r="L148" s="16">
        <f t="shared" si="5"/>
        <v>0</v>
      </c>
      <c r="M148" s="16">
        <f>IF(E148&lt;1,0,IF(A148&lt;(Støtteark!$H$4-5),0,(IF(G148="Utførelse",(K148),IF(G148="Fagkontroll",(L148),0)))))</f>
        <v>0</v>
      </c>
      <c r="N148" s="16">
        <f>IF(A148&lt;(Støtteark!$H$4-5),0,B148)</f>
        <v>0</v>
      </c>
    </row>
    <row r="149" spans="1:14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44"/>
      <c r="K149" s="16">
        <f t="shared" si="4"/>
        <v>0</v>
      </c>
      <c r="L149" s="16">
        <f t="shared" si="5"/>
        <v>0</v>
      </c>
      <c r="M149" s="16">
        <f>IF(E149&lt;1,0,IF(A149&lt;(Støtteark!$H$4-5),0,(IF(G149="Utførelse",(K149),IF(G149="Fagkontroll",(L149),0)))))</f>
        <v>0</v>
      </c>
      <c r="N149" s="16">
        <f>IF(A149&lt;(Støtteark!$H$4-5),0,B149)</f>
        <v>0</v>
      </c>
    </row>
    <row r="150" spans="1:14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44"/>
      <c r="K150" s="16">
        <f t="shared" si="4"/>
        <v>0</v>
      </c>
      <c r="L150" s="16">
        <f t="shared" si="5"/>
        <v>0</v>
      </c>
      <c r="M150" s="16">
        <f>IF(E150&lt;1,0,IF(A150&lt;(Støtteark!$H$4-5),0,(IF(G150="Utførelse",(K150),IF(G150="Fagkontroll",(L150),0)))))</f>
        <v>0</v>
      </c>
      <c r="N150" s="16">
        <f>IF(A150&lt;(Støtteark!$H$4-5),0,B150)</f>
        <v>0</v>
      </c>
    </row>
    <row r="151" spans="1:14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44"/>
      <c r="K151" s="16">
        <f t="shared" si="4"/>
        <v>0</v>
      </c>
      <c r="L151" s="16">
        <f t="shared" si="5"/>
        <v>0</v>
      </c>
      <c r="M151" s="16">
        <f>IF(E151&lt;1,0,IF(A151&lt;(Støtteark!$H$4-5),0,(IF(G151="Utførelse",(K151),IF(G151="Fagkontroll",(L151),0)))))</f>
        <v>0</v>
      </c>
      <c r="N151" s="16">
        <f>IF(A151&lt;(Støtteark!$H$4-5),0,B151)</f>
        <v>0</v>
      </c>
    </row>
    <row r="152" spans="1:14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44"/>
      <c r="K152" s="16">
        <f t="shared" si="4"/>
        <v>0</v>
      </c>
      <c r="L152" s="16">
        <f t="shared" si="5"/>
        <v>0</v>
      </c>
      <c r="M152" s="16">
        <f>IF(E152&lt;1,0,IF(A152&lt;(Støtteark!$H$4-5),0,(IF(G152="Utførelse",(K152),IF(G152="Fagkontroll",(L152),0)))))</f>
        <v>0</v>
      </c>
      <c r="N152" s="16">
        <f>IF(A152&lt;(Støtteark!$H$4-5),0,B152)</f>
        <v>0</v>
      </c>
    </row>
    <row r="153" spans="1:14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44"/>
      <c r="K153" s="16">
        <f t="shared" si="4"/>
        <v>0</v>
      </c>
      <c r="L153" s="16">
        <f t="shared" si="5"/>
        <v>0</v>
      </c>
      <c r="M153" s="16">
        <f>IF(E153&lt;1,0,IF(A153&lt;(Støtteark!$H$4-5),0,(IF(G153="Utførelse",(K153),IF(G153="Fagkontroll",(L153),0)))))</f>
        <v>0</v>
      </c>
      <c r="N153" s="16">
        <f>IF(A153&lt;(Støtteark!$H$4-5),0,B153)</f>
        <v>0</v>
      </c>
    </row>
    <row r="154" spans="1:14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44"/>
      <c r="K154" s="16">
        <f t="shared" si="4"/>
        <v>0</v>
      </c>
      <c r="L154" s="16">
        <f t="shared" si="5"/>
        <v>0</v>
      </c>
      <c r="M154" s="16">
        <f>IF(E154&lt;1,0,IF(A154&lt;(Støtteark!$H$4-5),0,(IF(G154="Utførelse",(K154),IF(G154="Fagkontroll",(L154),0)))))</f>
        <v>0</v>
      </c>
      <c r="N154" s="16">
        <f>IF(A154&lt;(Støtteark!$H$4-5),0,B154)</f>
        <v>0</v>
      </c>
    </row>
    <row r="155" spans="1:14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44"/>
      <c r="K155" s="16">
        <f t="shared" si="4"/>
        <v>0</v>
      </c>
      <c r="L155" s="16">
        <f t="shared" si="5"/>
        <v>0</v>
      </c>
      <c r="M155" s="16">
        <f>IF(E155&lt;1,0,IF(A155&lt;(Støtteark!$H$4-5),0,(IF(G155="Utførelse",(K155),IF(G155="Fagkontroll",(L155),0)))))</f>
        <v>0</v>
      </c>
      <c r="N155" s="16">
        <f>IF(A155&lt;(Støtteark!$H$4-5),0,B155)</f>
        <v>0</v>
      </c>
    </row>
    <row r="156" spans="1:14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44"/>
      <c r="K156" s="16">
        <f t="shared" si="4"/>
        <v>0</v>
      </c>
      <c r="L156" s="16">
        <f t="shared" si="5"/>
        <v>0</v>
      </c>
      <c r="M156" s="16">
        <f>IF(E156&lt;1,0,IF(A156&lt;(Støtteark!$H$4-5),0,(IF(G156="Utførelse",(K156),IF(G156="Fagkontroll",(L156),0)))))</f>
        <v>0</v>
      </c>
      <c r="N156" s="16">
        <f>IF(A156&lt;(Støtteark!$H$4-5),0,B156)</f>
        <v>0</v>
      </c>
    </row>
    <row r="157" spans="1:14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44"/>
      <c r="K157" s="16">
        <f t="shared" si="4"/>
        <v>0</v>
      </c>
      <c r="L157" s="16">
        <f t="shared" si="5"/>
        <v>0</v>
      </c>
      <c r="M157" s="16">
        <f>IF(E157&lt;1,0,IF(A157&lt;(Støtteark!$H$4-5),0,(IF(G157="Utførelse",(K157),IF(G157="Fagkontroll",(L157),0)))))</f>
        <v>0</v>
      </c>
      <c r="N157" s="16">
        <f>IF(A157&lt;(Støtteark!$H$4-5),0,B157)</f>
        <v>0</v>
      </c>
    </row>
    <row r="158" spans="1:14" x14ac:dyDescent="0.25">
      <c r="A158" s="25"/>
      <c r="B158" s="25"/>
      <c r="C158" s="25"/>
      <c r="D158" s="25"/>
      <c r="E158" s="25"/>
      <c r="F158" s="25"/>
      <c r="G158" s="25"/>
      <c r="H158" s="25"/>
      <c r="I158" s="25"/>
      <c r="J158" s="44"/>
      <c r="K158" s="16">
        <f t="shared" si="4"/>
        <v>0</v>
      </c>
      <c r="L158" s="16">
        <f t="shared" si="5"/>
        <v>0</v>
      </c>
      <c r="M158" s="16">
        <f>IF(E158&lt;1,0,IF(A158&lt;(Støtteark!$H$4-5),0,(IF(G158="Utførelse",(K158),IF(G158="Fagkontroll",(L158),0)))))</f>
        <v>0</v>
      </c>
      <c r="N158" s="16">
        <f>IF(A158&lt;(Støtteark!$H$4-5),0,B158)</f>
        <v>0</v>
      </c>
    </row>
    <row r="159" spans="1:14" x14ac:dyDescent="0.25">
      <c r="A159" s="25"/>
      <c r="B159" s="25"/>
      <c r="C159" s="25"/>
      <c r="D159" s="25"/>
      <c r="E159" s="25"/>
      <c r="F159" s="25"/>
      <c r="G159" s="25"/>
      <c r="H159" s="25"/>
      <c r="I159" s="25"/>
      <c r="J159" s="44"/>
      <c r="K159" s="16">
        <f t="shared" si="4"/>
        <v>0</v>
      </c>
      <c r="L159" s="16">
        <f t="shared" si="5"/>
        <v>0</v>
      </c>
      <c r="M159" s="16">
        <f>IF(E159&lt;1,0,IF(A159&lt;(Støtteark!$H$4-5),0,(IF(G159="Utførelse",(K159),IF(G159="Fagkontroll",(L159),0)))))</f>
        <v>0</v>
      </c>
      <c r="N159" s="16">
        <f>IF(A159&lt;(Støtteark!$H$4-5),0,B159)</f>
        <v>0</v>
      </c>
    </row>
    <row r="160" spans="1:14" x14ac:dyDescent="0.25">
      <c r="A160" s="25"/>
      <c r="B160" s="25"/>
      <c r="C160" s="25"/>
      <c r="D160" s="25"/>
      <c r="E160" s="25"/>
      <c r="F160" s="25"/>
      <c r="G160" s="25"/>
      <c r="H160" s="25"/>
      <c r="I160" s="25"/>
      <c r="J160" s="44"/>
      <c r="K160" s="16">
        <f t="shared" si="4"/>
        <v>0</v>
      </c>
      <c r="L160" s="16">
        <f t="shared" si="5"/>
        <v>0</v>
      </c>
      <c r="M160" s="16">
        <f>IF(E160&lt;1,0,IF(A160&lt;(Støtteark!$H$4-5),0,(IF(G160="Utførelse",(K160),IF(G160="Fagkontroll",(L160),0)))))</f>
        <v>0</v>
      </c>
      <c r="N160" s="16">
        <f>IF(A160&lt;(Støtteark!$H$4-5),0,B160)</f>
        <v>0</v>
      </c>
    </row>
    <row r="161" spans="1:14" x14ac:dyDescent="0.25">
      <c r="A161" s="25"/>
      <c r="B161" s="25"/>
      <c r="C161" s="25"/>
      <c r="D161" s="25"/>
      <c r="E161" s="25"/>
      <c r="F161" s="25"/>
      <c r="G161" s="25"/>
      <c r="H161" s="25"/>
      <c r="I161" s="25"/>
      <c r="J161" s="44"/>
      <c r="K161" s="16">
        <f t="shared" si="4"/>
        <v>0</v>
      </c>
      <c r="L161" s="16">
        <f t="shared" si="5"/>
        <v>0</v>
      </c>
      <c r="M161" s="16">
        <f>IF(E161&lt;1,0,IF(A161&lt;(Støtteark!$H$4-5),0,(IF(G161="Utførelse",(K161),IF(G161="Fagkontroll",(L161),0)))))</f>
        <v>0</v>
      </c>
      <c r="N161" s="16">
        <f>IF(A161&lt;(Støtteark!$H$4-5),0,B161)</f>
        <v>0</v>
      </c>
    </row>
    <row r="162" spans="1:14" x14ac:dyDescent="0.25">
      <c r="A162" s="25"/>
      <c r="B162" s="25"/>
      <c r="C162" s="25"/>
      <c r="D162" s="25"/>
      <c r="E162" s="25"/>
      <c r="F162" s="25"/>
      <c r="G162" s="25"/>
      <c r="H162" s="25"/>
      <c r="I162" s="25"/>
      <c r="J162" s="44"/>
      <c r="K162" s="16">
        <f t="shared" si="4"/>
        <v>0</v>
      </c>
      <c r="L162" s="16">
        <f t="shared" si="5"/>
        <v>0</v>
      </c>
      <c r="M162" s="16">
        <f>IF(E162&lt;1,0,IF(A162&lt;(Støtteark!$H$4-5),0,(IF(G162="Utførelse",(K162),IF(G162="Fagkontroll",(L162),0)))))</f>
        <v>0</v>
      </c>
      <c r="N162" s="16">
        <f>IF(A162&lt;(Støtteark!$H$4-5),0,B162)</f>
        <v>0</v>
      </c>
    </row>
    <row r="163" spans="1:14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44"/>
      <c r="K163" s="16">
        <f t="shared" si="4"/>
        <v>0</v>
      </c>
      <c r="L163" s="16">
        <f t="shared" si="5"/>
        <v>0</v>
      </c>
      <c r="M163" s="16">
        <f>IF(E163&lt;1,0,IF(A163&lt;(Støtteark!$H$4-5),0,(IF(G163="Utførelse",(K163),IF(G163="Fagkontroll",(L163),0)))))</f>
        <v>0</v>
      </c>
      <c r="N163" s="16">
        <f>IF(A163&lt;(Støtteark!$H$4-5),0,B163)</f>
        <v>0</v>
      </c>
    </row>
    <row r="164" spans="1:14" x14ac:dyDescent="0.25">
      <c r="A164" s="25"/>
      <c r="B164" s="25"/>
      <c r="C164" s="25"/>
      <c r="D164" s="25"/>
      <c r="E164" s="25"/>
      <c r="F164" s="25"/>
      <c r="G164" s="25"/>
      <c r="H164" s="25"/>
      <c r="I164" s="25"/>
      <c r="J164" s="44"/>
      <c r="K164" s="16">
        <f t="shared" si="4"/>
        <v>0</v>
      </c>
      <c r="L164" s="16">
        <f t="shared" si="5"/>
        <v>0</v>
      </c>
      <c r="M164" s="16">
        <f>IF(E164&lt;1,0,IF(A164&lt;(Støtteark!$H$4-5),0,(IF(G164="Utførelse",(K164),IF(G164="Fagkontroll",(L164),0)))))</f>
        <v>0</v>
      </c>
      <c r="N164" s="16">
        <f>IF(A164&lt;(Støtteark!$H$4-5),0,B164)</f>
        <v>0</v>
      </c>
    </row>
    <row r="165" spans="1:14" x14ac:dyDescent="0.25">
      <c r="A165" s="25"/>
      <c r="B165" s="25"/>
      <c r="C165" s="25"/>
      <c r="D165" s="25"/>
      <c r="E165" s="25"/>
      <c r="F165" s="25"/>
      <c r="G165" s="25"/>
      <c r="H165" s="25"/>
      <c r="I165" s="25"/>
      <c r="J165" s="44"/>
      <c r="K165" s="16">
        <f t="shared" si="4"/>
        <v>0</v>
      </c>
      <c r="L165" s="16">
        <f t="shared" si="5"/>
        <v>0</v>
      </c>
      <c r="M165" s="16">
        <f>IF(E165&lt;1,0,IF(A165&lt;(Støtteark!$H$4-5),0,(IF(G165="Utførelse",(K165),IF(G165="Fagkontroll",(L165),0)))))</f>
        <v>0</v>
      </c>
      <c r="N165" s="16">
        <f>IF(A165&lt;(Støtteark!$H$4-5),0,B165)</f>
        <v>0</v>
      </c>
    </row>
    <row r="166" spans="1:14" x14ac:dyDescent="0.25">
      <c r="A166" s="25"/>
      <c r="B166" s="25"/>
      <c r="C166" s="25"/>
      <c r="D166" s="25"/>
      <c r="E166" s="25"/>
      <c r="F166" s="25"/>
      <c r="G166" s="25"/>
      <c r="H166" s="25"/>
      <c r="I166" s="25"/>
      <c r="J166" s="44"/>
      <c r="K166" s="16">
        <f t="shared" si="4"/>
        <v>0</v>
      </c>
      <c r="L166" s="16">
        <f t="shared" si="5"/>
        <v>0</v>
      </c>
      <c r="M166" s="16">
        <f>IF(E166&lt;1,0,IF(A166&lt;(Støtteark!$H$4-5),0,(IF(G166="Utførelse",(K166),IF(G166="Fagkontroll",(L166),0)))))</f>
        <v>0</v>
      </c>
      <c r="N166" s="16">
        <f>IF(A166&lt;(Støtteark!$H$4-5),0,B166)</f>
        <v>0</v>
      </c>
    </row>
    <row r="167" spans="1:14" x14ac:dyDescent="0.25">
      <c r="A167" s="25"/>
      <c r="B167" s="25"/>
      <c r="C167" s="25"/>
      <c r="D167" s="25"/>
      <c r="E167" s="25"/>
      <c r="F167" s="25"/>
      <c r="G167" s="25"/>
      <c r="H167" s="25"/>
      <c r="I167" s="25"/>
      <c r="J167" s="44"/>
      <c r="K167" s="16">
        <f t="shared" si="4"/>
        <v>0</v>
      </c>
      <c r="L167" s="16">
        <f t="shared" si="5"/>
        <v>0</v>
      </c>
      <c r="M167" s="16">
        <f>IF(E167&lt;1,0,IF(A167&lt;(Støtteark!$H$4-5),0,(IF(G167="Utførelse",(K167),IF(G167="Fagkontroll",(L167),0)))))</f>
        <v>0</v>
      </c>
      <c r="N167" s="16">
        <f>IF(A167&lt;(Støtteark!$H$4-5),0,B167)</f>
        <v>0</v>
      </c>
    </row>
    <row r="168" spans="1:14" x14ac:dyDescent="0.25">
      <c r="A168" s="25"/>
      <c r="B168" s="25"/>
      <c r="C168" s="25"/>
      <c r="D168" s="25"/>
      <c r="E168" s="25"/>
      <c r="F168" s="25"/>
      <c r="G168" s="25"/>
      <c r="H168" s="25"/>
      <c r="I168" s="25"/>
      <c r="J168" s="44"/>
      <c r="K168" s="16">
        <f t="shared" si="4"/>
        <v>0</v>
      </c>
      <c r="L168" s="16">
        <f t="shared" si="5"/>
        <v>0</v>
      </c>
      <c r="M168" s="16">
        <f>IF(E168&lt;1,0,IF(A168&lt;(Støtteark!$H$4-5),0,(IF(G168="Utførelse",(K168),IF(G168="Fagkontroll",(L168),0)))))</f>
        <v>0</v>
      </c>
      <c r="N168" s="16">
        <f>IF(A168&lt;(Støtteark!$H$4-5),0,B168)</f>
        <v>0</v>
      </c>
    </row>
    <row r="169" spans="1:14" x14ac:dyDescent="0.25">
      <c r="A169" s="25"/>
      <c r="B169" s="25"/>
      <c r="C169" s="25"/>
      <c r="D169" s="25"/>
      <c r="E169" s="25"/>
      <c r="F169" s="25"/>
      <c r="G169" s="25"/>
      <c r="H169" s="25"/>
      <c r="I169" s="25"/>
      <c r="J169" s="44"/>
      <c r="K169" s="16">
        <f t="shared" si="4"/>
        <v>0</v>
      </c>
      <c r="L169" s="16">
        <f t="shared" si="5"/>
        <v>0</v>
      </c>
      <c r="M169" s="16">
        <f>IF(E169&lt;1,0,IF(A169&lt;(Støtteark!$H$4-5),0,(IF(G169="Utførelse",(K169),IF(G169="Fagkontroll",(L169),0)))))</f>
        <v>0</v>
      </c>
      <c r="N169" s="16">
        <f>IF(A169&lt;(Støtteark!$H$4-5),0,B169)</f>
        <v>0</v>
      </c>
    </row>
    <row r="170" spans="1:14" x14ac:dyDescent="0.25">
      <c r="A170" s="25"/>
      <c r="B170" s="25"/>
      <c r="C170" s="25"/>
      <c r="D170" s="25"/>
      <c r="E170" s="25"/>
      <c r="F170" s="25"/>
      <c r="G170" s="25"/>
      <c r="H170" s="25"/>
      <c r="I170" s="25"/>
      <c r="J170" s="44"/>
      <c r="K170" s="16">
        <f t="shared" si="4"/>
        <v>0</v>
      </c>
      <c r="L170" s="16">
        <f t="shared" si="5"/>
        <v>0</v>
      </c>
      <c r="M170" s="16">
        <f>IF(E170&lt;1,0,IF(A170&lt;(Støtteark!$H$4-5),0,(IF(G170="Utførelse",(K170),IF(G170="Fagkontroll",(L170),0)))))</f>
        <v>0</v>
      </c>
      <c r="N170" s="16">
        <f>IF(A170&lt;(Støtteark!$H$4-5),0,B170)</f>
        <v>0</v>
      </c>
    </row>
    <row r="171" spans="1:14" x14ac:dyDescent="0.25">
      <c r="A171" s="25"/>
      <c r="B171" s="25"/>
      <c r="C171" s="25"/>
      <c r="D171" s="25"/>
      <c r="E171" s="25"/>
      <c r="F171" s="25"/>
      <c r="G171" s="25"/>
      <c r="H171" s="25"/>
      <c r="I171" s="25"/>
      <c r="J171" s="44"/>
      <c r="K171" s="16">
        <f t="shared" si="4"/>
        <v>0</v>
      </c>
      <c r="L171" s="16">
        <f t="shared" si="5"/>
        <v>0</v>
      </c>
      <c r="M171" s="16">
        <f>IF(E171&lt;1,0,IF(A171&lt;(Støtteark!$H$4-5),0,(IF(G171="Utførelse",(K171),IF(G171="Fagkontroll",(L171),0)))))</f>
        <v>0</v>
      </c>
      <c r="N171" s="16">
        <f>IF(A171&lt;(Støtteark!$H$4-5),0,B171)</f>
        <v>0</v>
      </c>
    </row>
    <row r="172" spans="1:14" x14ac:dyDescent="0.25">
      <c r="A172" s="25"/>
      <c r="B172" s="25"/>
      <c r="C172" s="25"/>
      <c r="D172" s="25"/>
      <c r="E172" s="25"/>
      <c r="F172" s="25"/>
      <c r="G172" s="25"/>
      <c r="H172" s="25"/>
      <c r="I172" s="25"/>
      <c r="J172" s="44"/>
      <c r="K172" s="16">
        <f t="shared" si="4"/>
        <v>0</v>
      </c>
      <c r="L172" s="16">
        <f t="shared" si="5"/>
        <v>0</v>
      </c>
      <c r="M172" s="16">
        <f>IF(E172&lt;1,0,IF(A172&lt;(Støtteark!$H$4-5),0,(IF(G172="Utførelse",(K172),IF(G172="Fagkontroll",(L172),0)))))</f>
        <v>0</v>
      </c>
      <c r="N172" s="16">
        <f>IF(A172&lt;(Støtteark!$H$4-5),0,B172)</f>
        <v>0</v>
      </c>
    </row>
    <row r="173" spans="1:14" x14ac:dyDescent="0.25">
      <c r="A173" s="25"/>
      <c r="B173" s="25"/>
      <c r="C173" s="25"/>
      <c r="D173" s="25"/>
      <c r="E173" s="25"/>
      <c r="F173" s="25"/>
      <c r="G173" s="25"/>
      <c r="H173" s="25"/>
      <c r="I173" s="25"/>
      <c r="J173" s="44"/>
      <c r="K173" s="16">
        <f t="shared" si="4"/>
        <v>0</v>
      </c>
      <c r="L173" s="16">
        <f t="shared" si="5"/>
        <v>0</v>
      </c>
      <c r="M173" s="16">
        <f>IF(E173&lt;1,0,IF(A173&lt;(Støtteark!$H$4-5),0,(IF(G173="Utførelse",(K173),IF(G173="Fagkontroll",(L173),0)))))</f>
        <v>0</v>
      </c>
      <c r="N173" s="16">
        <f>IF(A173&lt;(Støtteark!$H$4-5),0,B173)</f>
        <v>0</v>
      </c>
    </row>
    <row r="174" spans="1:14" x14ac:dyDescent="0.25">
      <c r="A174" s="25"/>
      <c r="B174" s="25"/>
      <c r="C174" s="25"/>
      <c r="D174" s="25"/>
      <c r="E174" s="25"/>
      <c r="F174" s="25"/>
      <c r="G174" s="25"/>
      <c r="H174" s="25"/>
      <c r="I174" s="25"/>
      <c r="J174" s="44"/>
      <c r="K174" s="16">
        <f t="shared" si="4"/>
        <v>0</v>
      </c>
      <c r="L174" s="16">
        <f t="shared" si="5"/>
        <v>0</v>
      </c>
      <c r="M174" s="16">
        <f>IF(E174&lt;1,0,IF(A174&lt;(Støtteark!$H$4-5),0,(IF(G174="Utførelse",(K174),IF(G174="Fagkontroll",(L174),0)))))</f>
        <v>0</v>
      </c>
      <c r="N174" s="16">
        <f>IF(A174&lt;(Støtteark!$H$4-5),0,B174)</f>
        <v>0</v>
      </c>
    </row>
    <row r="175" spans="1:14" x14ac:dyDescent="0.25">
      <c r="A175" s="25"/>
      <c r="B175" s="25"/>
      <c r="C175" s="25"/>
      <c r="D175" s="25"/>
      <c r="E175" s="25"/>
      <c r="F175" s="25"/>
      <c r="G175" s="25"/>
      <c r="H175" s="25"/>
      <c r="I175" s="25"/>
      <c r="J175" s="44"/>
      <c r="K175" s="16">
        <f t="shared" si="4"/>
        <v>0</v>
      </c>
      <c r="L175" s="16">
        <f t="shared" si="5"/>
        <v>0</v>
      </c>
      <c r="M175" s="16">
        <f>IF(E175&lt;1,0,IF(A175&lt;(Støtteark!$H$4-5),0,(IF(G175="Utførelse",(K175),IF(G175="Fagkontroll",(L175),0)))))</f>
        <v>0</v>
      </c>
      <c r="N175" s="16">
        <f>IF(A175&lt;(Støtteark!$H$4-5),0,B175)</f>
        <v>0</v>
      </c>
    </row>
    <row r="176" spans="1:14" x14ac:dyDescent="0.25">
      <c r="A176" s="25"/>
      <c r="B176" s="25"/>
      <c r="C176" s="25"/>
      <c r="D176" s="25"/>
      <c r="E176" s="25"/>
      <c r="F176" s="25"/>
      <c r="G176" s="25"/>
      <c r="H176" s="25"/>
      <c r="I176" s="25"/>
      <c r="J176" s="44"/>
      <c r="K176" s="16">
        <f t="shared" si="4"/>
        <v>0</v>
      </c>
      <c r="L176" s="16">
        <f t="shared" si="5"/>
        <v>0</v>
      </c>
      <c r="M176" s="16">
        <f>IF(E176&lt;1,0,IF(A176&lt;(Støtteark!$H$4-5),0,(IF(G176="Utførelse",(K176),IF(G176="Fagkontroll",(L176),0)))))</f>
        <v>0</v>
      </c>
      <c r="N176" s="16">
        <f>IF(A176&lt;(Støtteark!$H$4-5),0,B176)</f>
        <v>0</v>
      </c>
    </row>
    <row r="177" spans="1:14" x14ac:dyDescent="0.25">
      <c r="A177" s="25"/>
      <c r="B177" s="25"/>
      <c r="C177" s="25"/>
      <c r="D177" s="25"/>
      <c r="E177" s="25"/>
      <c r="F177" s="25"/>
      <c r="G177" s="25"/>
      <c r="H177" s="25"/>
      <c r="I177" s="25"/>
      <c r="J177" s="44"/>
      <c r="K177" s="16">
        <f t="shared" si="4"/>
        <v>0</v>
      </c>
      <c r="L177" s="16">
        <f t="shared" si="5"/>
        <v>0</v>
      </c>
      <c r="M177" s="16">
        <f>IF(E177&lt;1,0,IF(A177&lt;(Støtteark!$H$4-5),0,(IF(G177="Utførelse",(K177),IF(G177="Fagkontroll",(L177),0)))))</f>
        <v>0</v>
      </c>
      <c r="N177" s="16">
        <f>IF(A177&lt;(Støtteark!$H$4-5),0,B177)</f>
        <v>0</v>
      </c>
    </row>
    <row r="178" spans="1:14" x14ac:dyDescent="0.25">
      <c r="A178" s="25"/>
      <c r="B178" s="25"/>
      <c r="C178" s="25"/>
      <c r="D178" s="25"/>
      <c r="E178" s="25"/>
      <c r="F178" s="25"/>
      <c r="G178" s="25"/>
      <c r="H178" s="25"/>
      <c r="I178" s="25"/>
      <c r="J178" s="44"/>
      <c r="K178" s="16">
        <f t="shared" si="4"/>
        <v>0</v>
      </c>
      <c r="L178" s="16">
        <f t="shared" si="5"/>
        <v>0</v>
      </c>
      <c r="M178" s="16">
        <f>IF(E178&lt;1,0,IF(A178&lt;(Støtteark!$H$4-5),0,(IF(G178="Utførelse",(K178),IF(G178="Fagkontroll",(L178),0)))))</f>
        <v>0</v>
      </c>
      <c r="N178" s="16">
        <f>IF(A178&lt;(Støtteark!$H$4-5),0,B178)</f>
        <v>0</v>
      </c>
    </row>
    <row r="179" spans="1:14" x14ac:dyDescent="0.25">
      <c r="A179" s="25"/>
      <c r="B179" s="25"/>
      <c r="C179" s="25"/>
      <c r="D179" s="25"/>
      <c r="E179" s="25"/>
      <c r="F179" s="25"/>
      <c r="G179" s="25"/>
      <c r="H179" s="25"/>
      <c r="I179" s="25"/>
      <c r="J179" s="44"/>
      <c r="K179" s="16">
        <f t="shared" si="4"/>
        <v>0</v>
      </c>
      <c r="L179" s="16">
        <f t="shared" si="5"/>
        <v>0</v>
      </c>
      <c r="M179" s="16">
        <f>IF(E179&lt;1,0,IF(A179&lt;(Støtteark!$H$4-5),0,(IF(G179="Utførelse",(K179),IF(G179="Fagkontroll",(L179),0)))))</f>
        <v>0</v>
      </c>
      <c r="N179" s="16">
        <f>IF(A179&lt;(Støtteark!$H$4-5),0,B179)</f>
        <v>0</v>
      </c>
    </row>
    <row r="180" spans="1:14" x14ac:dyDescent="0.25">
      <c r="A180" s="25"/>
      <c r="B180" s="25"/>
      <c r="C180" s="25"/>
      <c r="D180" s="25"/>
      <c r="E180" s="25"/>
      <c r="F180" s="25"/>
      <c r="G180" s="25"/>
      <c r="H180" s="25"/>
      <c r="I180" s="25"/>
      <c r="J180" s="44"/>
      <c r="K180" s="16">
        <f t="shared" si="4"/>
        <v>0</v>
      </c>
      <c r="L180" s="16">
        <f t="shared" si="5"/>
        <v>0</v>
      </c>
      <c r="M180" s="16">
        <f>IF(E180&lt;1,0,IF(A180&lt;(Støtteark!$H$4-5),0,(IF(G180="Utførelse",(K180),IF(G180="Fagkontroll",(L180),0)))))</f>
        <v>0</v>
      </c>
      <c r="N180" s="16">
        <f>IF(A180&lt;(Støtteark!$H$4-5),0,B180)</f>
        <v>0</v>
      </c>
    </row>
    <row r="181" spans="1:14" x14ac:dyDescent="0.25">
      <c r="A181" s="25"/>
      <c r="B181" s="25"/>
      <c r="C181" s="25"/>
      <c r="D181" s="25"/>
      <c r="E181" s="25"/>
      <c r="F181" s="25"/>
      <c r="G181" s="25"/>
      <c r="H181" s="25"/>
      <c r="I181" s="25"/>
      <c r="J181" s="44"/>
      <c r="K181" s="16">
        <f t="shared" si="4"/>
        <v>0</v>
      </c>
      <c r="L181" s="16">
        <f t="shared" si="5"/>
        <v>0</v>
      </c>
      <c r="M181" s="16">
        <f>IF(E181&lt;1,0,IF(A181&lt;(Støtteark!$H$4-5),0,(IF(G181="Utførelse",(K181),IF(G181="Fagkontroll",(L181),0)))))</f>
        <v>0</v>
      </c>
      <c r="N181" s="16">
        <f>IF(A181&lt;(Støtteark!$H$4-5),0,B181)</f>
        <v>0</v>
      </c>
    </row>
    <row r="182" spans="1:14" x14ac:dyDescent="0.25">
      <c r="A182" s="25"/>
      <c r="B182" s="25"/>
      <c r="C182" s="25"/>
      <c r="D182" s="25"/>
      <c r="E182" s="25"/>
      <c r="F182" s="25"/>
      <c r="G182" s="25"/>
      <c r="H182" s="25"/>
      <c r="I182" s="25"/>
      <c r="J182" s="44"/>
      <c r="K182" s="16">
        <f t="shared" si="4"/>
        <v>0</v>
      </c>
      <c r="L182" s="16">
        <f t="shared" si="5"/>
        <v>0</v>
      </c>
      <c r="M182" s="16">
        <f>IF(E182&lt;1,0,IF(A182&lt;(Støtteark!$H$4-5),0,(IF(G182="Utførelse",(K182),IF(G182="Fagkontroll",(L182),0)))))</f>
        <v>0</v>
      </c>
      <c r="N182" s="16">
        <f>IF(A182&lt;(Støtteark!$H$4-5),0,B182)</f>
        <v>0</v>
      </c>
    </row>
    <row r="183" spans="1:14" x14ac:dyDescent="0.25">
      <c r="A183" s="25"/>
      <c r="B183" s="25"/>
      <c r="C183" s="25"/>
      <c r="D183" s="25"/>
      <c r="E183" s="25"/>
      <c r="F183" s="25"/>
      <c r="G183" s="25"/>
      <c r="H183" s="25"/>
      <c r="I183" s="25"/>
      <c r="J183" s="44"/>
      <c r="K183" s="16">
        <f t="shared" si="4"/>
        <v>0</v>
      </c>
      <c r="L183" s="16">
        <f t="shared" si="5"/>
        <v>0</v>
      </c>
      <c r="M183" s="16">
        <f>IF(E183&lt;1,0,IF(A183&lt;(Støtteark!$H$4-5),0,(IF(G183="Utførelse",(K183),IF(G183="Fagkontroll",(L183),0)))))</f>
        <v>0</v>
      </c>
      <c r="N183" s="16">
        <f>IF(A183&lt;(Støtteark!$H$4-5),0,B183)</f>
        <v>0</v>
      </c>
    </row>
    <row r="184" spans="1:14" x14ac:dyDescent="0.25">
      <c r="A184" s="25"/>
      <c r="B184" s="25"/>
      <c r="C184" s="25"/>
      <c r="D184" s="25"/>
      <c r="E184" s="25"/>
      <c r="F184" s="25"/>
      <c r="G184" s="25"/>
      <c r="H184" s="25"/>
      <c r="I184" s="25"/>
      <c r="J184" s="44"/>
      <c r="K184" s="16">
        <f t="shared" si="4"/>
        <v>0</v>
      </c>
      <c r="L184" s="16">
        <f t="shared" si="5"/>
        <v>0</v>
      </c>
      <c r="M184" s="16">
        <f>IF(E184&lt;1,0,IF(A184&lt;(Støtteark!$H$4-5),0,(IF(G184="Utførelse",(K184),IF(G184="Fagkontroll",(L184),0)))))</f>
        <v>0</v>
      </c>
      <c r="N184" s="16">
        <f>IF(A184&lt;(Støtteark!$H$4-5),0,B184)</f>
        <v>0</v>
      </c>
    </row>
    <row r="185" spans="1:14" x14ac:dyDescent="0.25">
      <c r="A185" s="25"/>
      <c r="B185" s="25"/>
      <c r="C185" s="25"/>
      <c r="D185" s="25"/>
      <c r="E185" s="25"/>
      <c r="F185" s="25"/>
      <c r="G185" s="25"/>
      <c r="H185" s="25"/>
      <c r="I185" s="25"/>
      <c r="J185" s="44"/>
      <c r="K185" s="16">
        <f t="shared" si="4"/>
        <v>0</v>
      </c>
      <c r="L185" s="16">
        <f t="shared" si="5"/>
        <v>0</v>
      </c>
      <c r="M185" s="16">
        <f>IF(E185&lt;1,0,IF(A185&lt;(Støtteark!$H$4-5),0,(IF(G185="Utførelse",(K185),IF(G185="Fagkontroll",(L185),0)))))</f>
        <v>0</v>
      </c>
      <c r="N185" s="16">
        <f>IF(A185&lt;(Støtteark!$H$4-5),0,B185)</f>
        <v>0</v>
      </c>
    </row>
    <row r="186" spans="1:14" x14ac:dyDescent="0.25">
      <c r="A186" s="25"/>
      <c r="B186" s="25"/>
      <c r="C186" s="25"/>
      <c r="D186" s="25"/>
      <c r="E186" s="25"/>
      <c r="F186" s="25"/>
      <c r="G186" s="25"/>
      <c r="H186" s="25"/>
      <c r="I186" s="25"/>
      <c r="J186" s="44"/>
      <c r="K186" s="16">
        <f t="shared" si="4"/>
        <v>0</v>
      </c>
      <c r="L186" s="16">
        <f t="shared" si="5"/>
        <v>0</v>
      </c>
      <c r="M186" s="16">
        <f>IF(E186&lt;1,0,IF(A186&lt;(Støtteark!$H$4-5),0,(IF(G186="Utførelse",(K186),IF(G186="Fagkontroll",(L186),0)))))</f>
        <v>0</v>
      </c>
      <c r="N186" s="16">
        <f>IF(A186&lt;(Støtteark!$H$4-5),0,B186)</f>
        <v>0</v>
      </c>
    </row>
    <row r="187" spans="1:14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44"/>
      <c r="K187" s="16">
        <f t="shared" si="4"/>
        <v>0</v>
      </c>
      <c r="L187" s="16">
        <f t="shared" si="5"/>
        <v>0</v>
      </c>
      <c r="M187" s="16">
        <f>IF(E187&lt;1,0,IF(A187&lt;(Støtteark!$H$4-5),0,(IF(G187="Utførelse",(K187),IF(G187="Fagkontroll",(L187),0)))))</f>
        <v>0</v>
      </c>
      <c r="N187" s="16">
        <f>IF(A187&lt;(Støtteark!$H$4-5),0,B187)</f>
        <v>0</v>
      </c>
    </row>
    <row r="188" spans="1:14" x14ac:dyDescent="0.25">
      <c r="A188" s="25"/>
      <c r="B188" s="25"/>
      <c r="C188" s="25"/>
      <c r="D188" s="25"/>
      <c r="E188" s="25"/>
      <c r="F188" s="25"/>
      <c r="G188" s="25"/>
      <c r="H188" s="25"/>
      <c r="I188" s="25"/>
      <c r="J188" s="44"/>
      <c r="K188" s="16">
        <f t="shared" si="4"/>
        <v>0</v>
      </c>
      <c r="L188" s="16">
        <f t="shared" si="5"/>
        <v>0</v>
      </c>
      <c r="M188" s="16">
        <f>IF(E188&lt;1,0,IF(A188&lt;(Støtteark!$H$4-5),0,(IF(G188="Utførelse",(K188),IF(G188="Fagkontroll",(L188),0)))))</f>
        <v>0</v>
      </c>
      <c r="N188" s="16">
        <f>IF(A188&lt;(Støtteark!$H$4-5),0,B188)</f>
        <v>0</v>
      </c>
    </row>
    <row r="189" spans="1:14" x14ac:dyDescent="0.25">
      <c r="A189" s="25"/>
      <c r="B189" s="25"/>
      <c r="C189" s="25"/>
      <c r="D189" s="25"/>
      <c r="E189" s="25"/>
      <c r="F189" s="25"/>
      <c r="G189" s="25"/>
      <c r="H189" s="25"/>
      <c r="I189" s="25"/>
      <c r="J189" s="44"/>
      <c r="K189" s="16">
        <f t="shared" si="4"/>
        <v>0</v>
      </c>
      <c r="L189" s="16">
        <f t="shared" si="5"/>
        <v>0</v>
      </c>
      <c r="M189" s="16">
        <f>IF(E189&lt;1,0,IF(A189&lt;(Støtteark!$H$4-5),0,(IF(G189="Utførelse",(K189),IF(G189="Fagkontroll",(L189),0)))))</f>
        <v>0</v>
      </c>
      <c r="N189" s="16">
        <f>IF(A189&lt;(Støtteark!$H$4-5),0,B189)</f>
        <v>0</v>
      </c>
    </row>
    <row r="190" spans="1:14" x14ac:dyDescent="0.25">
      <c r="A190" s="25"/>
      <c r="B190" s="25"/>
      <c r="C190" s="25"/>
      <c r="D190" s="25"/>
      <c r="E190" s="25"/>
      <c r="F190" s="25"/>
      <c r="G190" s="25"/>
      <c r="H190" s="25"/>
      <c r="I190" s="25"/>
      <c r="J190" s="44"/>
      <c r="K190" s="16">
        <f t="shared" si="4"/>
        <v>0</v>
      </c>
      <c r="L190" s="16">
        <f t="shared" si="5"/>
        <v>0</v>
      </c>
      <c r="M190" s="16">
        <f>IF(E190&lt;1,0,IF(A190&lt;(Støtteark!$H$4-5),0,(IF(G190="Utførelse",(K190),IF(G190="Fagkontroll",(L190),0)))))</f>
        <v>0</v>
      </c>
      <c r="N190" s="16">
        <f>IF(A190&lt;(Støtteark!$H$4-5),0,B190)</f>
        <v>0</v>
      </c>
    </row>
    <row r="191" spans="1:14" x14ac:dyDescent="0.25">
      <c r="A191" s="25"/>
      <c r="B191" s="25"/>
      <c r="C191" s="25"/>
      <c r="D191" s="25"/>
      <c r="E191" s="25"/>
      <c r="F191" s="25"/>
      <c r="G191" s="25"/>
      <c r="H191" s="25"/>
      <c r="I191" s="25"/>
      <c r="J191" s="44"/>
      <c r="K191" s="16">
        <f t="shared" si="4"/>
        <v>0</v>
      </c>
      <c r="L191" s="16">
        <f t="shared" si="5"/>
        <v>0</v>
      </c>
      <c r="M191" s="16">
        <f>IF(E191&lt;1,0,IF(A191&lt;(Støtteark!$H$4-5),0,(IF(G191="Utførelse",(K191),IF(G191="Fagkontroll",(L191),0)))))</f>
        <v>0</v>
      </c>
      <c r="N191" s="16">
        <f>IF(A191&lt;(Støtteark!$H$4-5),0,B191)</f>
        <v>0</v>
      </c>
    </row>
    <row r="192" spans="1:14" x14ac:dyDescent="0.25">
      <c r="A192" s="25"/>
      <c r="B192" s="25"/>
      <c r="C192" s="25"/>
      <c r="D192" s="25"/>
      <c r="E192" s="25"/>
      <c r="F192" s="25"/>
      <c r="G192" s="25"/>
      <c r="H192" s="25"/>
      <c r="I192" s="25"/>
      <c r="J192" s="44"/>
      <c r="K192" s="16">
        <f t="shared" si="4"/>
        <v>0</v>
      </c>
      <c r="L192" s="16">
        <f t="shared" si="5"/>
        <v>0</v>
      </c>
      <c r="M192" s="16">
        <f>IF(E192&lt;1,0,IF(A192&lt;(Støtteark!$H$4-5),0,(IF(G192="Utførelse",(K192),IF(G192="Fagkontroll",(L192),0)))))</f>
        <v>0</v>
      </c>
      <c r="N192" s="16">
        <f>IF(A192&lt;(Støtteark!$H$4-5),0,B192)</f>
        <v>0</v>
      </c>
    </row>
    <row r="193" spans="1:14" x14ac:dyDescent="0.25">
      <c r="A193" s="25"/>
      <c r="B193" s="25"/>
      <c r="C193" s="25"/>
      <c r="D193" s="25"/>
      <c r="E193" s="25"/>
      <c r="F193" s="25"/>
      <c r="G193" s="25"/>
      <c r="H193" s="25"/>
      <c r="I193" s="25"/>
      <c r="J193" s="44"/>
      <c r="K193" s="16">
        <f t="shared" si="4"/>
        <v>0</v>
      </c>
      <c r="L193" s="16">
        <f t="shared" si="5"/>
        <v>0</v>
      </c>
      <c r="M193" s="16">
        <f>IF(E193&lt;1,0,IF(A193&lt;(Støtteark!$H$4-5),0,(IF(G193="Utførelse",(K193),IF(G193="Fagkontroll",(L193),0)))))</f>
        <v>0</v>
      </c>
      <c r="N193" s="16">
        <f>IF(A193&lt;(Støtteark!$H$4-5),0,B193)</f>
        <v>0</v>
      </c>
    </row>
    <row r="194" spans="1:14" x14ac:dyDescent="0.25">
      <c r="A194" s="25"/>
      <c r="B194" s="25"/>
      <c r="C194" s="25"/>
      <c r="D194" s="25"/>
      <c r="E194" s="25"/>
      <c r="F194" s="25"/>
      <c r="G194" s="25"/>
      <c r="H194" s="25"/>
      <c r="I194" s="25"/>
      <c r="J194" s="44"/>
      <c r="K194" s="16">
        <f t="shared" si="4"/>
        <v>0</v>
      </c>
      <c r="L194" s="16">
        <f t="shared" si="5"/>
        <v>0</v>
      </c>
      <c r="M194" s="16">
        <f>IF(E194&lt;1,0,IF(A194&lt;(Støtteark!$H$4-5),0,(IF(G194="Utførelse",(K194),IF(G194="Fagkontroll",(L194),0)))))</f>
        <v>0</v>
      </c>
      <c r="N194" s="16">
        <f>IF(A194&lt;(Støtteark!$H$4-5),0,B194)</f>
        <v>0</v>
      </c>
    </row>
    <row r="195" spans="1:14" x14ac:dyDescent="0.25">
      <c r="A195" s="25"/>
      <c r="B195" s="25"/>
      <c r="C195" s="25"/>
      <c r="D195" s="25"/>
      <c r="E195" s="25"/>
      <c r="F195" s="25"/>
      <c r="G195" s="25"/>
      <c r="H195" s="25"/>
      <c r="I195" s="25"/>
      <c r="J195" s="44"/>
      <c r="K195" s="16">
        <f t="shared" si="4"/>
        <v>0</v>
      </c>
      <c r="L195" s="16">
        <f t="shared" si="5"/>
        <v>0</v>
      </c>
      <c r="M195" s="16">
        <f>IF(E195&lt;1,0,IF(A195&lt;(Støtteark!$H$4-5),0,(IF(G195="Utførelse",(K195),IF(G195="Fagkontroll",(L195),0)))))</f>
        <v>0</v>
      </c>
      <c r="N195" s="16">
        <f>IF(A195&lt;(Støtteark!$H$4-5),0,B195)</f>
        <v>0</v>
      </c>
    </row>
    <row r="196" spans="1:14" x14ac:dyDescent="0.25">
      <c r="A196" s="25"/>
      <c r="B196" s="25"/>
      <c r="C196" s="25"/>
      <c r="D196" s="25"/>
      <c r="E196" s="25"/>
      <c r="F196" s="25"/>
      <c r="G196" s="25"/>
      <c r="H196" s="25"/>
      <c r="I196" s="25"/>
      <c r="J196" s="44"/>
      <c r="K196" s="16">
        <f t="shared" si="4"/>
        <v>0</v>
      </c>
      <c r="L196" s="16">
        <f t="shared" si="5"/>
        <v>0</v>
      </c>
      <c r="M196" s="16">
        <f>IF(E196&lt;1,0,IF(A196&lt;(Støtteark!$H$4-5),0,(IF(G196="Utførelse",(K196),IF(G196="Fagkontroll",(L196),0)))))</f>
        <v>0</v>
      </c>
      <c r="N196" s="16">
        <f>IF(A196&lt;(Støtteark!$H$4-5),0,B196)</f>
        <v>0</v>
      </c>
    </row>
    <row r="197" spans="1:14" x14ac:dyDescent="0.25">
      <c r="A197" s="25"/>
      <c r="B197" s="25"/>
      <c r="C197" s="25"/>
      <c r="D197" s="25"/>
      <c r="E197" s="25"/>
      <c r="F197" s="25"/>
      <c r="G197" s="25"/>
      <c r="H197" s="25"/>
      <c r="I197" s="25"/>
      <c r="J197" s="44"/>
      <c r="K197" s="16">
        <f t="shared" si="4"/>
        <v>0</v>
      </c>
      <c r="L197" s="16">
        <f t="shared" si="5"/>
        <v>0</v>
      </c>
      <c r="M197" s="16">
        <f>IF(E197&lt;1,0,IF(A197&lt;(Støtteark!$H$4-5),0,(IF(G197="Utførelse",(K197),IF(G197="Fagkontroll",(L197),0)))))</f>
        <v>0</v>
      </c>
      <c r="N197" s="16">
        <f>IF(A197&lt;(Støtteark!$H$4-5),0,B197)</f>
        <v>0</v>
      </c>
    </row>
    <row r="198" spans="1:14" x14ac:dyDescent="0.25">
      <c r="A198" s="25"/>
      <c r="B198" s="25"/>
      <c r="C198" s="25"/>
      <c r="D198" s="25"/>
      <c r="E198" s="25"/>
      <c r="F198" s="25"/>
      <c r="G198" s="25"/>
      <c r="H198" s="25"/>
      <c r="I198" s="25"/>
      <c r="J198" s="44"/>
      <c r="K198" s="16">
        <f t="shared" si="4"/>
        <v>0</v>
      </c>
      <c r="L198" s="16">
        <f t="shared" si="5"/>
        <v>0</v>
      </c>
      <c r="M198" s="16">
        <f>IF(E198&lt;1,0,IF(A198&lt;(Støtteark!$H$4-5),0,(IF(G198="Utførelse",(K198),IF(G198="Fagkontroll",(L198),0)))))</f>
        <v>0</v>
      </c>
      <c r="N198" s="16">
        <f>IF(A198&lt;(Støtteark!$H$4-5),0,B198)</f>
        <v>0</v>
      </c>
    </row>
    <row r="199" spans="1:14" x14ac:dyDescent="0.25">
      <c r="A199" s="25"/>
      <c r="B199" s="25"/>
      <c r="C199" s="25"/>
      <c r="D199" s="25"/>
      <c r="E199" s="25"/>
      <c r="F199" s="25"/>
      <c r="G199" s="25"/>
      <c r="H199" s="25"/>
      <c r="I199" s="25"/>
      <c r="J199" s="44"/>
      <c r="K199" s="16">
        <f t="shared" si="4"/>
        <v>0</v>
      </c>
      <c r="L199" s="16">
        <f t="shared" si="5"/>
        <v>0</v>
      </c>
      <c r="M199" s="16">
        <f>IF(E199&lt;1,0,IF(A199&lt;(Støtteark!$H$4-5),0,(IF(G199="Utførelse",(K199),IF(G199="Fagkontroll",(L199),0)))))</f>
        <v>0</v>
      </c>
      <c r="N199" s="16">
        <f>IF(A199&lt;(Støtteark!$H$4-5),0,B199)</f>
        <v>0</v>
      </c>
    </row>
    <row r="200" spans="1:14" x14ac:dyDescent="0.25">
      <c r="A200" s="25"/>
      <c r="B200" s="25"/>
      <c r="C200" s="25"/>
      <c r="D200" s="25"/>
      <c r="E200" s="25"/>
      <c r="F200" s="25"/>
      <c r="G200" s="25"/>
      <c r="H200" s="25"/>
      <c r="I200" s="25"/>
      <c r="J200" s="44"/>
      <c r="K200" s="16">
        <f t="shared" si="4"/>
        <v>0</v>
      </c>
      <c r="L200" s="16">
        <f t="shared" si="5"/>
        <v>0</v>
      </c>
      <c r="M200" s="16">
        <f>IF(E200&lt;1,0,IF(A200&lt;(Støtteark!$H$4-5),0,(IF(G200="Utførelse",(K200),IF(G200="Fagkontroll",(L200),0)))))</f>
        <v>0</v>
      </c>
      <c r="N200" s="16">
        <f>IF(A200&lt;(Støtteark!$H$4-5),0,B200)</f>
        <v>0</v>
      </c>
    </row>
    <row r="201" spans="1:14" x14ac:dyDescent="0.25">
      <c r="A201" s="25"/>
      <c r="B201" s="25"/>
      <c r="C201" s="25"/>
      <c r="D201" s="25"/>
      <c r="E201" s="25"/>
      <c r="F201" s="25"/>
      <c r="G201" s="25"/>
      <c r="H201" s="25"/>
      <c r="I201" s="25"/>
      <c r="J201" s="44"/>
      <c r="K201" s="16">
        <f t="shared" si="4"/>
        <v>0</v>
      </c>
      <c r="L201" s="16">
        <f t="shared" si="5"/>
        <v>0</v>
      </c>
      <c r="M201" s="16">
        <f>IF(E201&lt;1,0,IF(A201&lt;(Støtteark!$H$4-5),0,(IF(G201="Utførelse",(K201),IF(G201="Fagkontroll",(L201),0)))))</f>
        <v>0</v>
      </c>
      <c r="N201" s="16">
        <f>IF(A201&lt;(Støtteark!$H$4-5),0,B201)</f>
        <v>0</v>
      </c>
    </row>
    <row r="202" spans="1:14" x14ac:dyDescent="0.25">
      <c r="A202" s="25"/>
      <c r="B202" s="25"/>
      <c r="C202" s="25"/>
      <c r="D202" s="25"/>
      <c r="E202" s="25"/>
      <c r="F202" s="25"/>
      <c r="G202" s="25"/>
      <c r="H202" s="25"/>
      <c r="I202" s="25"/>
      <c r="J202" s="44"/>
      <c r="K202" s="16">
        <f t="shared" si="4"/>
        <v>0</v>
      </c>
      <c r="L202" s="16">
        <f t="shared" si="5"/>
        <v>0</v>
      </c>
      <c r="M202" s="16">
        <f>IF(E202&lt;1,0,IF(A202&lt;(Støtteark!$H$4-5),0,(IF(G202="Utførelse",(K202),IF(G202="Fagkontroll",(L202),0)))))</f>
        <v>0</v>
      </c>
      <c r="N202" s="16">
        <f>IF(A202&lt;(Støtteark!$H$4-5),0,B202)</f>
        <v>0</v>
      </c>
    </row>
    <row r="203" spans="1:14" x14ac:dyDescent="0.25">
      <c r="A203" s="25"/>
      <c r="B203" s="25"/>
      <c r="C203" s="25"/>
      <c r="D203" s="25"/>
      <c r="E203" s="25"/>
      <c r="F203" s="25"/>
      <c r="G203" s="25"/>
      <c r="H203" s="25"/>
      <c r="I203" s="25"/>
      <c r="J203" s="44"/>
      <c r="K203" s="16">
        <f t="shared" si="4"/>
        <v>0</v>
      </c>
      <c r="L203" s="16">
        <f t="shared" si="5"/>
        <v>0</v>
      </c>
      <c r="M203" s="16">
        <f>IF(E203&lt;1,0,IF(A203&lt;(Støtteark!$H$4-5),0,(IF(G203="Utførelse",(K203),IF(G203="Fagkontroll",(L203),0)))))</f>
        <v>0</v>
      </c>
      <c r="N203" s="16">
        <f>IF(A203&lt;(Støtteark!$H$4-5),0,B203)</f>
        <v>0</v>
      </c>
    </row>
    <row r="204" spans="1:14" x14ac:dyDescent="0.25">
      <c r="A204" s="25"/>
      <c r="B204" s="25"/>
      <c r="C204" s="25"/>
      <c r="D204" s="25"/>
      <c r="E204" s="25"/>
      <c r="F204" s="25"/>
      <c r="G204" s="25"/>
      <c r="H204" s="25"/>
      <c r="I204" s="25"/>
      <c r="J204" s="44"/>
      <c r="K204" s="16">
        <f t="shared" si="4"/>
        <v>0</v>
      </c>
      <c r="L204" s="16">
        <f t="shared" si="5"/>
        <v>0</v>
      </c>
      <c r="M204" s="16">
        <f>IF(E204&lt;1,0,IF(A204&lt;(Støtteark!$H$4-5),0,(IF(G204="Utførelse",(K204),IF(G204="Fagkontroll",(L204),0)))))</f>
        <v>0</v>
      </c>
      <c r="N204" s="16">
        <f>IF(A204&lt;(Støtteark!$H$4-5),0,B204)</f>
        <v>0</v>
      </c>
    </row>
    <row r="205" spans="1:14" x14ac:dyDescent="0.25">
      <c r="A205" s="25"/>
      <c r="B205" s="25"/>
      <c r="C205" s="25"/>
      <c r="D205" s="25"/>
      <c r="E205" s="25"/>
      <c r="F205" s="25"/>
      <c r="G205" s="25"/>
      <c r="H205" s="25"/>
      <c r="I205" s="25"/>
      <c r="J205" s="44"/>
      <c r="K205" s="16">
        <f t="shared" ref="K205:K268" si="6">IF(E205&lt;1,0,IF(G205="Utførelse",IF(F205="Flomberegninger damsikkerhet",B205,0),0))</f>
        <v>0</v>
      </c>
      <c r="L205" s="16">
        <f t="shared" ref="L205:L268" si="7">IF(K205&gt;0,0,B205)</f>
        <v>0</v>
      </c>
      <c r="M205" s="16">
        <f>IF(E205&lt;1,0,IF(A205&lt;(Støtteark!$H$4-5),0,(IF(G205="Utførelse",(K205),IF(G205="Fagkontroll",(L205),0)))))</f>
        <v>0</v>
      </c>
      <c r="N205" s="16">
        <f>IF(A205&lt;(Støtteark!$H$4-5),0,B205)</f>
        <v>0</v>
      </c>
    </row>
    <row r="206" spans="1:14" x14ac:dyDescent="0.25">
      <c r="A206" s="25"/>
      <c r="B206" s="25"/>
      <c r="C206" s="25"/>
      <c r="D206" s="25"/>
      <c r="E206" s="25"/>
      <c r="F206" s="25"/>
      <c r="G206" s="25"/>
      <c r="H206" s="25"/>
      <c r="I206" s="25"/>
      <c r="J206" s="44"/>
      <c r="K206" s="16">
        <f t="shared" si="6"/>
        <v>0</v>
      </c>
      <c r="L206" s="16">
        <f t="shared" si="7"/>
        <v>0</v>
      </c>
      <c r="M206" s="16">
        <f>IF(E206&lt;1,0,IF(A206&lt;(Støtteark!$H$4-5),0,(IF(G206="Utførelse",(K206),IF(G206="Fagkontroll",(L206),0)))))</f>
        <v>0</v>
      </c>
      <c r="N206" s="16">
        <f>IF(A206&lt;(Støtteark!$H$4-5),0,B206)</f>
        <v>0</v>
      </c>
    </row>
    <row r="207" spans="1:14" x14ac:dyDescent="0.25">
      <c r="A207" s="25"/>
      <c r="B207" s="25"/>
      <c r="C207" s="25"/>
      <c r="D207" s="25"/>
      <c r="E207" s="25"/>
      <c r="F207" s="25"/>
      <c r="G207" s="25"/>
      <c r="H207" s="25"/>
      <c r="I207" s="25"/>
      <c r="J207" s="44"/>
      <c r="K207" s="16">
        <f t="shared" si="6"/>
        <v>0</v>
      </c>
      <c r="L207" s="16">
        <f t="shared" si="7"/>
        <v>0</v>
      </c>
      <c r="M207" s="16">
        <f>IF(E207&lt;1,0,IF(A207&lt;(Støtteark!$H$4-5),0,(IF(G207="Utførelse",(K207),IF(G207="Fagkontroll",(L207),0)))))</f>
        <v>0</v>
      </c>
      <c r="N207" s="16">
        <f>IF(A207&lt;(Støtteark!$H$4-5),0,B207)</f>
        <v>0</v>
      </c>
    </row>
    <row r="208" spans="1:14" x14ac:dyDescent="0.25">
      <c r="A208" s="25"/>
      <c r="B208" s="25"/>
      <c r="C208" s="25"/>
      <c r="D208" s="25"/>
      <c r="E208" s="25"/>
      <c r="F208" s="25"/>
      <c r="G208" s="25"/>
      <c r="H208" s="25"/>
      <c r="I208" s="25"/>
      <c r="J208" s="44"/>
      <c r="K208" s="16">
        <f t="shared" si="6"/>
        <v>0</v>
      </c>
      <c r="L208" s="16">
        <f t="shared" si="7"/>
        <v>0</v>
      </c>
      <c r="M208" s="16">
        <f>IF(E208&lt;1,0,IF(A208&lt;(Støtteark!$H$4-5),0,(IF(G208="Utførelse",(K208),IF(G208="Fagkontroll",(L208),0)))))</f>
        <v>0</v>
      </c>
      <c r="N208" s="16">
        <f>IF(A208&lt;(Støtteark!$H$4-5),0,B208)</f>
        <v>0</v>
      </c>
    </row>
    <row r="209" spans="1:14" x14ac:dyDescent="0.25">
      <c r="A209" s="25"/>
      <c r="B209" s="25"/>
      <c r="C209" s="25"/>
      <c r="D209" s="25"/>
      <c r="E209" s="25"/>
      <c r="F209" s="25"/>
      <c r="G209" s="25"/>
      <c r="H209" s="25"/>
      <c r="I209" s="25"/>
      <c r="J209" s="44"/>
      <c r="K209" s="16">
        <f t="shared" si="6"/>
        <v>0</v>
      </c>
      <c r="L209" s="16">
        <f t="shared" si="7"/>
        <v>0</v>
      </c>
      <c r="M209" s="16">
        <f>IF(E209&lt;1,0,IF(A209&lt;(Støtteark!$H$4-5),0,(IF(G209="Utførelse",(K209),IF(G209="Fagkontroll",(L209),0)))))</f>
        <v>0</v>
      </c>
      <c r="N209" s="16">
        <f>IF(A209&lt;(Støtteark!$H$4-5),0,B209)</f>
        <v>0</v>
      </c>
    </row>
    <row r="210" spans="1:14" x14ac:dyDescent="0.25">
      <c r="A210" s="25"/>
      <c r="B210" s="25"/>
      <c r="C210" s="25"/>
      <c r="D210" s="25"/>
      <c r="E210" s="25"/>
      <c r="F210" s="25"/>
      <c r="G210" s="25"/>
      <c r="H210" s="25"/>
      <c r="I210" s="25"/>
      <c r="J210" s="44"/>
      <c r="K210" s="16">
        <f t="shared" si="6"/>
        <v>0</v>
      </c>
      <c r="L210" s="16">
        <f t="shared" si="7"/>
        <v>0</v>
      </c>
      <c r="M210" s="16">
        <f>IF(E210&lt;1,0,IF(A210&lt;(Støtteark!$H$4-5),0,(IF(G210="Utførelse",(K210),IF(G210="Fagkontroll",(L210),0)))))</f>
        <v>0</v>
      </c>
      <c r="N210" s="16">
        <f>IF(A210&lt;(Støtteark!$H$4-5),0,B210)</f>
        <v>0</v>
      </c>
    </row>
    <row r="211" spans="1:14" x14ac:dyDescent="0.25">
      <c r="A211" s="25"/>
      <c r="B211" s="25"/>
      <c r="C211" s="25"/>
      <c r="D211" s="25"/>
      <c r="E211" s="25"/>
      <c r="F211" s="25"/>
      <c r="G211" s="25"/>
      <c r="H211" s="25"/>
      <c r="I211" s="25"/>
      <c r="J211" s="44"/>
      <c r="K211" s="16">
        <f t="shared" si="6"/>
        <v>0</v>
      </c>
      <c r="L211" s="16">
        <f t="shared" si="7"/>
        <v>0</v>
      </c>
      <c r="M211" s="16">
        <f>IF(E211&lt;1,0,IF(A211&lt;(Støtteark!$H$4-5),0,(IF(G211="Utførelse",(K211),IF(G211="Fagkontroll",(L211),0)))))</f>
        <v>0</v>
      </c>
      <c r="N211" s="16">
        <f>IF(A211&lt;(Støtteark!$H$4-5),0,B211)</f>
        <v>0</v>
      </c>
    </row>
    <row r="212" spans="1:14" x14ac:dyDescent="0.25">
      <c r="A212" s="25"/>
      <c r="B212" s="25"/>
      <c r="C212" s="25"/>
      <c r="D212" s="25"/>
      <c r="E212" s="25"/>
      <c r="F212" s="25"/>
      <c r="G212" s="25"/>
      <c r="H212" s="25"/>
      <c r="I212" s="25"/>
      <c r="J212" s="44"/>
      <c r="K212" s="16">
        <f t="shared" si="6"/>
        <v>0</v>
      </c>
      <c r="L212" s="16">
        <f t="shared" si="7"/>
        <v>0</v>
      </c>
      <c r="M212" s="16">
        <f>IF(E212&lt;1,0,IF(A212&lt;(Støtteark!$H$4-5),0,(IF(G212="Utførelse",(K212),IF(G212="Fagkontroll",(L212),0)))))</f>
        <v>0</v>
      </c>
      <c r="N212" s="16">
        <f>IF(A212&lt;(Støtteark!$H$4-5),0,B212)</f>
        <v>0</v>
      </c>
    </row>
    <row r="213" spans="1:14" x14ac:dyDescent="0.25">
      <c r="A213" s="25"/>
      <c r="B213" s="25"/>
      <c r="C213" s="25"/>
      <c r="D213" s="25"/>
      <c r="E213" s="25"/>
      <c r="F213" s="25"/>
      <c r="G213" s="25"/>
      <c r="H213" s="25"/>
      <c r="I213" s="25"/>
      <c r="J213" s="44"/>
      <c r="K213" s="16">
        <f t="shared" si="6"/>
        <v>0</v>
      </c>
      <c r="L213" s="16">
        <f t="shared" si="7"/>
        <v>0</v>
      </c>
      <c r="M213" s="16">
        <f>IF(E213&lt;1,0,IF(A213&lt;(Støtteark!$H$4-5),0,(IF(G213="Utførelse",(K213),IF(G213="Fagkontroll",(L213),0)))))</f>
        <v>0</v>
      </c>
      <c r="N213" s="16">
        <f>IF(A213&lt;(Støtteark!$H$4-5),0,B213)</f>
        <v>0</v>
      </c>
    </row>
    <row r="214" spans="1:14" x14ac:dyDescent="0.25">
      <c r="A214" s="25"/>
      <c r="B214" s="25"/>
      <c r="C214" s="25"/>
      <c r="D214" s="25"/>
      <c r="E214" s="25"/>
      <c r="F214" s="25"/>
      <c r="G214" s="25"/>
      <c r="H214" s="25"/>
      <c r="I214" s="25"/>
      <c r="J214" s="44"/>
      <c r="K214" s="16">
        <f t="shared" si="6"/>
        <v>0</v>
      </c>
      <c r="L214" s="16">
        <f t="shared" si="7"/>
        <v>0</v>
      </c>
      <c r="M214" s="16">
        <f>IF(E214&lt;1,0,IF(A214&lt;(Støtteark!$H$4-5),0,(IF(G214="Utførelse",(K214),IF(G214="Fagkontroll",(L214),0)))))</f>
        <v>0</v>
      </c>
      <c r="N214" s="16">
        <f>IF(A214&lt;(Støtteark!$H$4-5),0,B214)</f>
        <v>0</v>
      </c>
    </row>
    <row r="215" spans="1:14" x14ac:dyDescent="0.25">
      <c r="A215" s="25"/>
      <c r="B215" s="25"/>
      <c r="C215" s="25"/>
      <c r="D215" s="25"/>
      <c r="E215" s="25"/>
      <c r="F215" s="25"/>
      <c r="G215" s="25"/>
      <c r="H215" s="25"/>
      <c r="I215" s="25"/>
      <c r="J215" s="44"/>
      <c r="K215" s="16">
        <f t="shared" si="6"/>
        <v>0</v>
      </c>
      <c r="L215" s="16">
        <f t="shared" si="7"/>
        <v>0</v>
      </c>
      <c r="M215" s="16">
        <f>IF(E215&lt;1,0,IF(A215&lt;(Støtteark!$H$4-5),0,(IF(G215="Utførelse",(K215),IF(G215="Fagkontroll",(L215),0)))))</f>
        <v>0</v>
      </c>
      <c r="N215" s="16">
        <f>IF(A215&lt;(Støtteark!$H$4-5),0,B215)</f>
        <v>0</v>
      </c>
    </row>
    <row r="216" spans="1:14" x14ac:dyDescent="0.25">
      <c r="A216" s="25"/>
      <c r="B216" s="25"/>
      <c r="C216" s="25"/>
      <c r="D216" s="25"/>
      <c r="E216" s="25"/>
      <c r="F216" s="25"/>
      <c r="G216" s="25"/>
      <c r="H216" s="25"/>
      <c r="I216" s="25"/>
      <c r="J216" s="44"/>
      <c r="K216" s="16">
        <f t="shared" si="6"/>
        <v>0</v>
      </c>
      <c r="L216" s="16">
        <f t="shared" si="7"/>
        <v>0</v>
      </c>
      <c r="M216" s="16">
        <f>IF(E216&lt;1,0,IF(A216&lt;(Støtteark!$H$4-5),0,(IF(G216="Utførelse",(K216),IF(G216="Fagkontroll",(L216),0)))))</f>
        <v>0</v>
      </c>
      <c r="N216" s="16">
        <f>IF(A216&lt;(Støtteark!$H$4-5),0,B216)</f>
        <v>0</v>
      </c>
    </row>
    <row r="217" spans="1:14" x14ac:dyDescent="0.25">
      <c r="A217" s="25"/>
      <c r="B217" s="25"/>
      <c r="C217" s="25"/>
      <c r="D217" s="25"/>
      <c r="E217" s="25"/>
      <c r="F217" s="25"/>
      <c r="G217" s="25"/>
      <c r="H217" s="25"/>
      <c r="I217" s="25"/>
      <c r="J217" s="44"/>
      <c r="K217" s="16">
        <f t="shared" si="6"/>
        <v>0</v>
      </c>
      <c r="L217" s="16">
        <f t="shared" si="7"/>
        <v>0</v>
      </c>
      <c r="M217" s="16">
        <f>IF(E217&lt;1,0,IF(A217&lt;(Støtteark!$H$4-5),0,(IF(G217="Utførelse",(K217),IF(G217="Fagkontroll",(L217),0)))))</f>
        <v>0</v>
      </c>
      <c r="N217" s="16">
        <f>IF(A217&lt;(Støtteark!$H$4-5),0,B217)</f>
        <v>0</v>
      </c>
    </row>
    <row r="218" spans="1:14" x14ac:dyDescent="0.25">
      <c r="A218" s="25"/>
      <c r="B218" s="25"/>
      <c r="C218" s="25"/>
      <c r="D218" s="25"/>
      <c r="E218" s="25"/>
      <c r="F218" s="25"/>
      <c r="G218" s="25"/>
      <c r="H218" s="25"/>
      <c r="I218" s="25"/>
      <c r="J218" s="44"/>
      <c r="K218" s="16">
        <f t="shared" si="6"/>
        <v>0</v>
      </c>
      <c r="L218" s="16">
        <f t="shared" si="7"/>
        <v>0</v>
      </c>
      <c r="M218" s="16">
        <f>IF(E218&lt;1,0,IF(A218&lt;(Støtteark!$H$4-5),0,(IF(G218="Utførelse",(K218),IF(G218="Fagkontroll",(L218),0)))))</f>
        <v>0</v>
      </c>
      <c r="N218" s="16">
        <f>IF(A218&lt;(Støtteark!$H$4-5),0,B218)</f>
        <v>0</v>
      </c>
    </row>
    <row r="219" spans="1:14" x14ac:dyDescent="0.25">
      <c r="A219" s="25"/>
      <c r="B219" s="25"/>
      <c r="C219" s="25"/>
      <c r="D219" s="25"/>
      <c r="E219" s="25"/>
      <c r="F219" s="25"/>
      <c r="G219" s="25"/>
      <c r="H219" s="25"/>
      <c r="I219" s="25"/>
      <c r="J219" s="44"/>
      <c r="K219" s="16">
        <f t="shared" si="6"/>
        <v>0</v>
      </c>
      <c r="L219" s="16">
        <f t="shared" si="7"/>
        <v>0</v>
      </c>
      <c r="M219" s="16">
        <f>IF(E219&lt;1,0,IF(A219&lt;(Støtteark!$H$4-5),0,(IF(G219="Utførelse",(K219),IF(G219="Fagkontroll",(L219),0)))))</f>
        <v>0</v>
      </c>
      <c r="N219" s="16">
        <f>IF(A219&lt;(Støtteark!$H$4-5),0,B219)</f>
        <v>0</v>
      </c>
    </row>
    <row r="220" spans="1:14" x14ac:dyDescent="0.25">
      <c r="A220" s="25"/>
      <c r="B220" s="25"/>
      <c r="C220" s="25"/>
      <c r="D220" s="25"/>
      <c r="E220" s="25"/>
      <c r="F220" s="25"/>
      <c r="G220" s="25"/>
      <c r="H220" s="25"/>
      <c r="I220" s="25"/>
      <c r="J220" s="44"/>
      <c r="K220" s="16">
        <f t="shared" si="6"/>
        <v>0</v>
      </c>
      <c r="L220" s="16">
        <f t="shared" si="7"/>
        <v>0</v>
      </c>
      <c r="M220" s="16">
        <f>IF(E220&lt;1,0,IF(A220&lt;(Støtteark!$H$4-5),0,(IF(G220="Utførelse",(K220),IF(G220="Fagkontroll",(L220),0)))))</f>
        <v>0</v>
      </c>
      <c r="N220" s="16">
        <f>IF(A220&lt;(Støtteark!$H$4-5),0,B220)</f>
        <v>0</v>
      </c>
    </row>
    <row r="221" spans="1:14" x14ac:dyDescent="0.25">
      <c r="A221" s="25"/>
      <c r="B221" s="25"/>
      <c r="C221" s="25"/>
      <c r="D221" s="25"/>
      <c r="E221" s="25"/>
      <c r="F221" s="25"/>
      <c r="G221" s="25"/>
      <c r="H221" s="25"/>
      <c r="I221" s="25"/>
      <c r="J221" s="44"/>
      <c r="K221" s="16">
        <f t="shared" si="6"/>
        <v>0</v>
      </c>
      <c r="L221" s="16">
        <f t="shared" si="7"/>
        <v>0</v>
      </c>
      <c r="M221" s="16">
        <f>IF(E221&lt;1,0,IF(A221&lt;(Støtteark!$H$4-5),0,(IF(G221="Utførelse",(K221),IF(G221="Fagkontroll",(L221),0)))))</f>
        <v>0</v>
      </c>
      <c r="N221" s="16">
        <f>IF(A221&lt;(Støtteark!$H$4-5),0,B221)</f>
        <v>0</v>
      </c>
    </row>
    <row r="222" spans="1:14" x14ac:dyDescent="0.25">
      <c r="A222" s="25"/>
      <c r="B222" s="25"/>
      <c r="C222" s="25"/>
      <c r="D222" s="25"/>
      <c r="E222" s="25"/>
      <c r="F222" s="25"/>
      <c r="G222" s="25"/>
      <c r="H222" s="25"/>
      <c r="I222" s="25"/>
      <c r="J222" s="44"/>
      <c r="K222" s="16">
        <f t="shared" si="6"/>
        <v>0</v>
      </c>
      <c r="L222" s="16">
        <f t="shared" si="7"/>
        <v>0</v>
      </c>
      <c r="M222" s="16">
        <f>IF(E222&lt;1,0,IF(A222&lt;(Støtteark!$H$4-5),0,(IF(G222="Utførelse",(K222),IF(G222="Fagkontroll",(L222),0)))))</f>
        <v>0</v>
      </c>
      <c r="N222" s="16">
        <f>IF(A222&lt;(Støtteark!$H$4-5),0,B222)</f>
        <v>0</v>
      </c>
    </row>
    <row r="223" spans="1:14" x14ac:dyDescent="0.25">
      <c r="A223" s="25"/>
      <c r="B223" s="25"/>
      <c r="C223" s="25"/>
      <c r="D223" s="25"/>
      <c r="E223" s="25"/>
      <c r="F223" s="25"/>
      <c r="G223" s="25"/>
      <c r="H223" s="25"/>
      <c r="I223" s="25"/>
      <c r="J223" s="44"/>
      <c r="K223" s="16">
        <f t="shared" si="6"/>
        <v>0</v>
      </c>
      <c r="L223" s="16">
        <f t="shared" si="7"/>
        <v>0</v>
      </c>
      <c r="M223" s="16">
        <f>IF(E223&lt;1,0,IF(A223&lt;(Støtteark!$H$4-5),0,(IF(G223="Utførelse",(K223),IF(G223="Fagkontroll",(L223),0)))))</f>
        <v>0</v>
      </c>
      <c r="N223" s="16">
        <f>IF(A223&lt;(Støtteark!$H$4-5),0,B223)</f>
        <v>0</v>
      </c>
    </row>
    <row r="224" spans="1:14" x14ac:dyDescent="0.25">
      <c r="A224" s="25"/>
      <c r="B224" s="25"/>
      <c r="C224" s="25"/>
      <c r="D224" s="25"/>
      <c r="E224" s="25"/>
      <c r="F224" s="25"/>
      <c r="G224" s="25"/>
      <c r="H224" s="25"/>
      <c r="I224" s="25"/>
      <c r="J224" s="44"/>
      <c r="K224" s="16">
        <f t="shared" si="6"/>
        <v>0</v>
      </c>
      <c r="L224" s="16">
        <f t="shared" si="7"/>
        <v>0</v>
      </c>
      <c r="M224" s="16">
        <f>IF(E224&lt;1,0,IF(A224&lt;(Støtteark!$H$4-5),0,(IF(G224="Utførelse",(K224),IF(G224="Fagkontroll",(L224),0)))))</f>
        <v>0</v>
      </c>
      <c r="N224" s="16">
        <f>IF(A224&lt;(Støtteark!$H$4-5),0,B224)</f>
        <v>0</v>
      </c>
    </row>
    <row r="225" spans="1:14" x14ac:dyDescent="0.25">
      <c r="A225" s="25"/>
      <c r="B225" s="25"/>
      <c r="C225" s="25"/>
      <c r="D225" s="25"/>
      <c r="E225" s="25"/>
      <c r="F225" s="25"/>
      <c r="G225" s="25"/>
      <c r="H225" s="25"/>
      <c r="I225" s="25"/>
      <c r="J225" s="44"/>
      <c r="K225" s="16">
        <f t="shared" si="6"/>
        <v>0</v>
      </c>
      <c r="L225" s="16">
        <f t="shared" si="7"/>
        <v>0</v>
      </c>
      <c r="M225" s="16">
        <f>IF(E225&lt;1,0,IF(A225&lt;(Støtteark!$H$4-5),0,(IF(G225="Utførelse",(K225),IF(G225="Fagkontroll",(L225),0)))))</f>
        <v>0</v>
      </c>
      <c r="N225" s="16">
        <f>IF(A225&lt;(Støtteark!$H$4-5),0,B225)</f>
        <v>0</v>
      </c>
    </row>
    <row r="226" spans="1:14" x14ac:dyDescent="0.25">
      <c r="A226" s="25"/>
      <c r="B226" s="25"/>
      <c r="C226" s="25"/>
      <c r="D226" s="25"/>
      <c r="E226" s="25"/>
      <c r="F226" s="25"/>
      <c r="G226" s="25"/>
      <c r="H226" s="25"/>
      <c r="I226" s="25"/>
      <c r="J226" s="44"/>
      <c r="K226" s="16">
        <f t="shared" si="6"/>
        <v>0</v>
      </c>
      <c r="L226" s="16">
        <f t="shared" si="7"/>
        <v>0</v>
      </c>
      <c r="M226" s="16">
        <f>IF(E226&lt;1,0,IF(A226&lt;(Støtteark!$H$4-5),0,(IF(G226="Utførelse",(K226),IF(G226="Fagkontroll",(L226),0)))))</f>
        <v>0</v>
      </c>
      <c r="N226" s="16">
        <f>IF(A226&lt;(Støtteark!$H$4-5),0,B226)</f>
        <v>0</v>
      </c>
    </row>
    <row r="227" spans="1:14" x14ac:dyDescent="0.25">
      <c r="A227" s="25"/>
      <c r="B227" s="25"/>
      <c r="C227" s="25"/>
      <c r="D227" s="25"/>
      <c r="E227" s="25"/>
      <c r="F227" s="25"/>
      <c r="G227" s="25"/>
      <c r="H227" s="25"/>
      <c r="I227" s="25"/>
      <c r="J227" s="44"/>
      <c r="K227" s="16">
        <f t="shared" si="6"/>
        <v>0</v>
      </c>
      <c r="L227" s="16">
        <f t="shared" si="7"/>
        <v>0</v>
      </c>
      <c r="M227" s="16">
        <f>IF(E227&lt;1,0,IF(A227&lt;(Støtteark!$H$4-5),0,(IF(G227="Utførelse",(K227),IF(G227="Fagkontroll",(L227),0)))))</f>
        <v>0</v>
      </c>
      <c r="N227" s="16">
        <f>IF(A227&lt;(Støtteark!$H$4-5),0,B227)</f>
        <v>0</v>
      </c>
    </row>
    <row r="228" spans="1:14" x14ac:dyDescent="0.25">
      <c r="A228" s="25"/>
      <c r="B228" s="25"/>
      <c r="C228" s="25"/>
      <c r="D228" s="25"/>
      <c r="E228" s="25"/>
      <c r="F228" s="25"/>
      <c r="G228" s="25"/>
      <c r="H228" s="25"/>
      <c r="I228" s="25"/>
      <c r="J228" s="44"/>
      <c r="K228" s="16">
        <f t="shared" si="6"/>
        <v>0</v>
      </c>
      <c r="L228" s="16">
        <f t="shared" si="7"/>
        <v>0</v>
      </c>
      <c r="M228" s="16">
        <f>IF(E228&lt;1,0,IF(A228&lt;(Støtteark!$H$4-5),0,(IF(G228="Utførelse",(K228),IF(G228="Fagkontroll",(L228),0)))))</f>
        <v>0</v>
      </c>
      <c r="N228" s="16">
        <f>IF(A228&lt;(Støtteark!$H$4-5),0,B228)</f>
        <v>0</v>
      </c>
    </row>
    <row r="229" spans="1:14" x14ac:dyDescent="0.25">
      <c r="A229" s="25"/>
      <c r="B229" s="25"/>
      <c r="C229" s="25"/>
      <c r="D229" s="25"/>
      <c r="E229" s="25"/>
      <c r="F229" s="25"/>
      <c r="G229" s="25"/>
      <c r="H229" s="25"/>
      <c r="I229" s="25"/>
      <c r="J229" s="44"/>
      <c r="K229" s="16">
        <f t="shared" si="6"/>
        <v>0</v>
      </c>
      <c r="L229" s="16">
        <f t="shared" si="7"/>
        <v>0</v>
      </c>
      <c r="M229" s="16">
        <f>IF(E229&lt;1,0,IF(A229&lt;(Støtteark!$H$4-5),0,(IF(G229="Utførelse",(K229),IF(G229="Fagkontroll",(L229),0)))))</f>
        <v>0</v>
      </c>
      <c r="N229" s="16">
        <f>IF(A229&lt;(Støtteark!$H$4-5),0,B229)</f>
        <v>0</v>
      </c>
    </row>
    <row r="230" spans="1:14" x14ac:dyDescent="0.25">
      <c r="A230" s="25"/>
      <c r="B230" s="25"/>
      <c r="C230" s="25"/>
      <c r="D230" s="25"/>
      <c r="E230" s="25"/>
      <c r="F230" s="25"/>
      <c r="G230" s="25"/>
      <c r="H230" s="25"/>
      <c r="I230" s="25"/>
      <c r="J230" s="44"/>
      <c r="K230" s="16">
        <f t="shared" si="6"/>
        <v>0</v>
      </c>
      <c r="L230" s="16">
        <f t="shared" si="7"/>
        <v>0</v>
      </c>
      <c r="M230" s="16">
        <f>IF(E230&lt;1,0,IF(A230&lt;(Støtteark!$H$4-5),0,(IF(G230="Utførelse",(K230),IF(G230="Fagkontroll",(L230),0)))))</f>
        <v>0</v>
      </c>
      <c r="N230" s="16">
        <f>IF(A230&lt;(Støtteark!$H$4-5),0,B230)</f>
        <v>0</v>
      </c>
    </row>
    <row r="231" spans="1:14" x14ac:dyDescent="0.25">
      <c r="A231" s="25"/>
      <c r="B231" s="25"/>
      <c r="C231" s="25"/>
      <c r="D231" s="25"/>
      <c r="E231" s="25"/>
      <c r="F231" s="25"/>
      <c r="G231" s="25"/>
      <c r="H231" s="25"/>
      <c r="I231" s="25"/>
      <c r="J231" s="44"/>
      <c r="K231" s="16">
        <f t="shared" si="6"/>
        <v>0</v>
      </c>
      <c r="L231" s="16">
        <f t="shared" si="7"/>
        <v>0</v>
      </c>
      <c r="M231" s="16">
        <f>IF(E231&lt;1,0,IF(A231&lt;(Støtteark!$H$4-5),0,(IF(G231="Utførelse",(K231),IF(G231="Fagkontroll",(L231),0)))))</f>
        <v>0</v>
      </c>
      <c r="N231" s="16">
        <f>IF(A231&lt;(Støtteark!$H$4-5),0,B231)</f>
        <v>0</v>
      </c>
    </row>
    <row r="232" spans="1:14" x14ac:dyDescent="0.25">
      <c r="A232" s="25"/>
      <c r="B232" s="25"/>
      <c r="C232" s="25"/>
      <c r="D232" s="25"/>
      <c r="E232" s="25"/>
      <c r="F232" s="25"/>
      <c r="G232" s="25"/>
      <c r="H232" s="25"/>
      <c r="I232" s="25"/>
      <c r="J232" s="44"/>
      <c r="K232" s="16">
        <f t="shared" si="6"/>
        <v>0</v>
      </c>
      <c r="L232" s="16">
        <f t="shared" si="7"/>
        <v>0</v>
      </c>
      <c r="M232" s="16">
        <f>IF(E232&lt;1,0,IF(A232&lt;(Støtteark!$H$4-5),0,(IF(G232="Utførelse",(K232),IF(G232="Fagkontroll",(L232),0)))))</f>
        <v>0</v>
      </c>
      <c r="N232" s="16">
        <f>IF(A232&lt;(Støtteark!$H$4-5),0,B232)</f>
        <v>0</v>
      </c>
    </row>
    <row r="233" spans="1:14" x14ac:dyDescent="0.25">
      <c r="A233" s="25"/>
      <c r="B233" s="25"/>
      <c r="C233" s="25"/>
      <c r="D233" s="25"/>
      <c r="E233" s="25"/>
      <c r="F233" s="25"/>
      <c r="G233" s="25"/>
      <c r="H233" s="25"/>
      <c r="I233" s="25"/>
      <c r="J233" s="44"/>
      <c r="K233" s="16">
        <f t="shared" si="6"/>
        <v>0</v>
      </c>
      <c r="L233" s="16">
        <f t="shared" si="7"/>
        <v>0</v>
      </c>
      <c r="M233" s="16">
        <f>IF(E233&lt;1,0,IF(A233&lt;(Støtteark!$H$4-5),0,(IF(G233="Utførelse",(K233),IF(G233="Fagkontroll",(L233),0)))))</f>
        <v>0</v>
      </c>
      <c r="N233" s="16">
        <f>IF(A233&lt;(Støtteark!$H$4-5),0,B233)</f>
        <v>0</v>
      </c>
    </row>
    <row r="234" spans="1:14" x14ac:dyDescent="0.25">
      <c r="A234" s="25"/>
      <c r="B234" s="25"/>
      <c r="C234" s="25"/>
      <c r="D234" s="25"/>
      <c r="E234" s="25"/>
      <c r="F234" s="25"/>
      <c r="G234" s="25"/>
      <c r="H234" s="25"/>
      <c r="I234" s="25"/>
      <c r="J234" s="44"/>
      <c r="K234" s="16">
        <f t="shared" si="6"/>
        <v>0</v>
      </c>
      <c r="L234" s="16">
        <f t="shared" si="7"/>
        <v>0</v>
      </c>
      <c r="M234" s="16">
        <f>IF(E234&lt;1,0,IF(A234&lt;(Støtteark!$H$4-5),0,(IF(G234="Utførelse",(K234),IF(G234="Fagkontroll",(L234),0)))))</f>
        <v>0</v>
      </c>
      <c r="N234" s="16">
        <f>IF(A234&lt;(Støtteark!$H$4-5),0,B234)</f>
        <v>0</v>
      </c>
    </row>
    <row r="235" spans="1:14" x14ac:dyDescent="0.25">
      <c r="A235" s="25"/>
      <c r="B235" s="25"/>
      <c r="C235" s="25"/>
      <c r="D235" s="25"/>
      <c r="E235" s="25"/>
      <c r="F235" s="25"/>
      <c r="G235" s="25"/>
      <c r="H235" s="25"/>
      <c r="I235" s="25"/>
      <c r="J235" s="44"/>
      <c r="K235" s="16">
        <f t="shared" si="6"/>
        <v>0</v>
      </c>
      <c r="L235" s="16">
        <f t="shared" si="7"/>
        <v>0</v>
      </c>
      <c r="M235" s="16">
        <f>IF(E235&lt;1,0,IF(A235&lt;(Støtteark!$H$4-5),0,(IF(G235="Utførelse",(K235),IF(G235="Fagkontroll",(L235),0)))))</f>
        <v>0</v>
      </c>
      <c r="N235" s="16">
        <f>IF(A235&lt;(Støtteark!$H$4-5),0,B235)</f>
        <v>0</v>
      </c>
    </row>
    <row r="236" spans="1:14" x14ac:dyDescent="0.25">
      <c r="A236" s="25"/>
      <c r="B236" s="25"/>
      <c r="C236" s="25"/>
      <c r="D236" s="25"/>
      <c r="E236" s="25"/>
      <c r="F236" s="25"/>
      <c r="G236" s="25"/>
      <c r="H236" s="25"/>
      <c r="I236" s="25"/>
      <c r="J236" s="44"/>
      <c r="K236" s="16">
        <f t="shared" si="6"/>
        <v>0</v>
      </c>
      <c r="L236" s="16">
        <f t="shared" si="7"/>
        <v>0</v>
      </c>
      <c r="M236" s="16">
        <f>IF(E236&lt;1,0,IF(A236&lt;(Støtteark!$H$4-5),0,(IF(G236="Utførelse",(K236),IF(G236="Fagkontroll",(L236),0)))))</f>
        <v>0</v>
      </c>
      <c r="N236" s="16">
        <f>IF(A236&lt;(Støtteark!$H$4-5),0,B236)</f>
        <v>0</v>
      </c>
    </row>
    <row r="237" spans="1:14" x14ac:dyDescent="0.25">
      <c r="A237" s="25"/>
      <c r="B237" s="25"/>
      <c r="C237" s="25"/>
      <c r="D237" s="25"/>
      <c r="E237" s="25"/>
      <c r="F237" s="25"/>
      <c r="G237" s="25"/>
      <c r="H237" s="25"/>
      <c r="I237" s="25"/>
      <c r="J237" s="44"/>
      <c r="K237" s="16">
        <f t="shared" si="6"/>
        <v>0</v>
      </c>
      <c r="L237" s="16">
        <f t="shared" si="7"/>
        <v>0</v>
      </c>
      <c r="M237" s="16">
        <f>IF(E237&lt;1,0,IF(A237&lt;(Støtteark!$H$4-5),0,(IF(G237="Utførelse",(K237),IF(G237="Fagkontroll",(L237),0)))))</f>
        <v>0</v>
      </c>
      <c r="N237" s="16">
        <f>IF(A237&lt;(Støtteark!$H$4-5),0,B237)</f>
        <v>0</v>
      </c>
    </row>
    <row r="238" spans="1:14" x14ac:dyDescent="0.25">
      <c r="A238" s="25"/>
      <c r="B238" s="25"/>
      <c r="C238" s="25"/>
      <c r="D238" s="25"/>
      <c r="E238" s="25"/>
      <c r="F238" s="25"/>
      <c r="G238" s="25"/>
      <c r="H238" s="25"/>
      <c r="I238" s="25"/>
      <c r="J238" s="44"/>
      <c r="K238" s="16">
        <f t="shared" si="6"/>
        <v>0</v>
      </c>
      <c r="L238" s="16">
        <f t="shared" si="7"/>
        <v>0</v>
      </c>
      <c r="M238" s="16">
        <f>IF(E238&lt;1,0,IF(A238&lt;(Støtteark!$H$4-5),0,(IF(G238="Utførelse",(K238),IF(G238="Fagkontroll",(L238),0)))))</f>
        <v>0</v>
      </c>
      <c r="N238" s="16">
        <f>IF(A238&lt;(Støtteark!$H$4-5),0,B238)</f>
        <v>0</v>
      </c>
    </row>
    <row r="239" spans="1:14" x14ac:dyDescent="0.25">
      <c r="A239" s="25"/>
      <c r="B239" s="25"/>
      <c r="C239" s="25"/>
      <c r="D239" s="25"/>
      <c r="E239" s="25"/>
      <c r="F239" s="25"/>
      <c r="G239" s="25"/>
      <c r="H239" s="25"/>
      <c r="I239" s="25"/>
      <c r="J239" s="44"/>
      <c r="K239" s="16">
        <f t="shared" si="6"/>
        <v>0</v>
      </c>
      <c r="L239" s="16">
        <f t="shared" si="7"/>
        <v>0</v>
      </c>
      <c r="M239" s="16">
        <f>IF(E239&lt;1,0,IF(A239&lt;(Støtteark!$H$4-5),0,(IF(G239="Utførelse",(K239),IF(G239="Fagkontroll",(L239),0)))))</f>
        <v>0</v>
      </c>
      <c r="N239" s="16">
        <f>IF(A239&lt;(Støtteark!$H$4-5),0,B239)</f>
        <v>0</v>
      </c>
    </row>
    <row r="240" spans="1:14" x14ac:dyDescent="0.25">
      <c r="A240" s="25"/>
      <c r="B240" s="25"/>
      <c r="C240" s="25"/>
      <c r="D240" s="25"/>
      <c r="E240" s="25"/>
      <c r="F240" s="25"/>
      <c r="G240" s="25"/>
      <c r="H240" s="25"/>
      <c r="I240" s="25"/>
      <c r="J240" s="44"/>
      <c r="K240" s="16">
        <f t="shared" si="6"/>
        <v>0</v>
      </c>
      <c r="L240" s="16">
        <f t="shared" si="7"/>
        <v>0</v>
      </c>
      <c r="M240" s="16">
        <f>IF(E240&lt;1,0,IF(A240&lt;(Støtteark!$H$4-5),0,(IF(G240="Utførelse",(K240),IF(G240="Fagkontroll",(L240),0)))))</f>
        <v>0</v>
      </c>
      <c r="N240" s="16">
        <f>IF(A240&lt;(Støtteark!$H$4-5),0,B240)</f>
        <v>0</v>
      </c>
    </row>
    <row r="241" spans="1:14" x14ac:dyDescent="0.25">
      <c r="A241" s="25"/>
      <c r="B241" s="25"/>
      <c r="C241" s="25"/>
      <c r="D241" s="25"/>
      <c r="E241" s="25"/>
      <c r="F241" s="25"/>
      <c r="G241" s="25"/>
      <c r="H241" s="25"/>
      <c r="I241" s="25"/>
      <c r="J241" s="44"/>
      <c r="K241" s="16">
        <f t="shared" si="6"/>
        <v>0</v>
      </c>
      <c r="L241" s="16">
        <f t="shared" si="7"/>
        <v>0</v>
      </c>
      <c r="M241" s="16">
        <f>IF(E241&lt;1,0,IF(A241&lt;(Støtteark!$H$4-5),0,(IF(G241="Utførelse",(K241),IF(G241="Fagkontroll",(L241),0)))))</f>
        <v>0</v>
      </c>
      <c r="N241" s="16">
        <f>IF(A241&lt;(Støtteark!$H$4-5),0,B241)</f>
        <v>0</v>
      </c>
    </row>
    <row r="242" spans="1:14" x14ac:dyDescent="0.25">
      <c r="A242" s="25"/>
      <c r="B242" s="25"/>
      <c r="C242" s="25"/>
      <c r="D242" s="25"/>
      <c r="E242" s="25"/>
      <c r="F242" s="25"/>
      <c r="G242" s="25"/>
      <c r="H242" s="25"/>
      <c r="I242" s="25"/>
      <c r="J242" s="44"/>
      <c r="K242" s="16">
        <f t="shared" si="6"/>
        <v>0</v>
      </c>
      <c r="L242" s="16">
        <f t="shared" si="7"/>
        <v>0</v>
      </c>
      <c r="M242" s="16">
        <f>IF(E242&lt;1,0,IF(A242&lt;(Støtteark!$H$4-5),0,(IF(G242="Utførelse",(K242),IF(G242="Fagkontroll",(L242),0)))))</f>
        <v>0</v>
      </c>
      <c r="N242" s="16">
        <f>IF(A242&lt;(Støtteark!$H$4-5),0,B242)</f>
        <v>0</v>
      </c>
    </row>
    <row r="243" spans="1:14" x14ac:dyDescent="0.25">
      <c r="A243" s="25"/>
      <c r="B243" s="25"/>
      <c r="C243" s="25"/>
      <c r="D243" s="25"/>
      <c r="E243" s="25"/>
      <c r="F243" s="25"/>
      <c r="G243" s="25"/>
      <c r="H243" s="25"/>
      <c r="I243" s="25"/>
      <c r="J243" s="44"/>
      <c r="K243" s="16">
        <f t="shared" si="6"/>
        <v>0</v>
      </c>
      <c r="L243" s="16">
        <f t="shared" si="7"/>
        <v>0</v>
      </c>
      <c r="M243" s="16">
        <f>IF(E243&lt;1,0,IF(A243&lt;(Støtteark!$H$4-5),0,(IF(G243="Utførelse",(K243),IF(G243="Fagkontroll",(L243),0)))))</f>
        <v>0</v>
      </c>
      <c r="N243" s="16">
        <f>IF(A243&lt;(Støtteark!$H$4-5),0,B243)</f>
        <v>0</v>
      </c>
    </row>
    <row r="244" spans="1:14" x14ac:dyDescent="0.25">
      <c r="A244" s="25"/>
      <c r="B244" s="25"/>
      <c r="C244" s="25"/>
      <c r="D244" s="25"/>
      <c r="E244" s="25"/>
      <c r="F244" s="25"/>
      <c r="G244" s="25"/>
      <c r="H244" s="25"/>
      <c r="I244" s="25"/>
      <c r="J244" s="44"/>
      <c r="K244" s="16">
        <f t="shared" si="6"/>
        <v>0</v>
      </c>
      <c r="L244" s="16">
        <f t="shared" si="7"/>
        <v>0</v>
      </c>
      <c r="M244" s="16">
        <f>IF(E244&lt;1,0,IF(A244&lt;(Støtteark!$H$4-5),0,(IF(G244="Utførelse",(K244),IF(G244="Fagkontroll",(L244),0)))))</f>
        <v>0</v>
      </c>
      <c r="N244" s="16">
        <f>IF(A244&lt;(Støtteark!$H$4-5),0,B244)</f>
        <v>0</v>
      </c>
    </row>
    <row r="245" spans="1:14" x14ac:dyDescent="0.25">
      <c r="A245" s="25"/>
      <c r="B245" s="25"/>
      <c r="C245" s="25"/>
      <c r="D245" s="25"/>
      <c r="E245" s="25"/>
      <c r="F245" s="25"/>
      <c r="G245" s="25"/>
      <c r="H245" s="25"/>
      <c r="I245" s="25"/>
      <c r="J245" s="44"/>
      <c r="K245" s="16">
        <f t="shared" si="6"/>
        <v>0</v>
      </c>
      <c r="L245" s="16">
        <f t="shared" si="7"/>
        <v>0</v>
      </c>
      <c r="M245" s="16">
        <f>IF(E245&lt;1,0,IF(A245&lt;(Støtteark!$H$4-5),0,(IF(G245="Utførelse",(K245),IF(G245="Fagkontroll",(L245),0)))))</f>
        <v>0</v>
      </c>
      <c r="N245" s="16">
        <f>IF(A245&lt;(Støtteark!$H$4-5),0,B245)</f>
        <v>0</v>
      </c>
    </row>
    <row r="246" spans="1:14" x14ac:dyDescent="0.25">
      <c r="A246" s="25"/>
      <c r="B246" s="25"/>
      <c r="C246" s="25"/>
      <c r="D246" s="25"/>
      <c r="E246" s="25"/>
      <c r="F246" s="25"/>
      <c r="G246" s="25"/>
      <c r="H246" s="25"/>
      <c r="I246" s="25"/>
      <c r="J246" s="44"/>
      <c r="K246" s="16">
        <f t="shared" si="6"/>
        <v>0</v>
      </c>
      <c r="L246" s="16">
        <f t="shared" si="7"/>
        <v>0</v>
      </c>
      <c r="M246" s="16">
        <f>IF(E246&lt;1,0,IF(A246&lt;(Støtteark!$H$4-5),0,(IF(G246="Utførelse",(K246),IF(G246="Fagkontroll",(L246),0)))))</f>
        <v>0</v>
      </c>
      <c r="N246" s="16">
        <f>IF(A246&lt;(Støtteark!$H$4-5),0,B246)</f>
        <v>0</v>
      </c>
    </row>
    <row r="247" spans="1:14" x14ac:dyDescent="0.25">
      <c r="A247" s="25"/>
      <c r="B247" s="25"/>
      <c r="C247" s="25"/>
      <c r="D247" s="25"/>
      <c r="E247" s="25"/>
      <c r="F247" s="25"/>
      <c r="G247" s="25"/>
      <c r="H247" s="25"/>
      <c r="I247" s="25"/>
      <c r="J247" s="44"/>
      <c r="K247" s="16">
        <f t="shared" si="6"/>
        <v>0</v>
      </c>
      <c r="L247" s="16">
        <f t="shared" si="7"/>
        <v>0</v>
      </c>
      <c r="M247" s="16">
        <f>IF(E247&lt;1,0,IF(A247&lt;(Støtteark!$H$4-5),0,(IF(G247="Utførelse",(K247),IF(G247="Fagkontroll",(L247),0)))))</f>
        <v>0</v>
      </c>
      <c r="N247" s="16">
        <f>IF(A247&lt;(Støtteark!$H$4-5),0,B247)</f>
        <v>0</v>
      </c>
    </row>
    <row r="248" spans="1:14" x14ac:dyDescent="0.25">
      <c r="A248" s="25"/>
      <c r="B248" s="25"/>
      <c r="C248" s="25"/>
      <c r="D248" s="25"/>
      <c r="E248" s="25"/>
      <c r="F248" s="25"/>
      <c r="G248" s="25"/>
      <c r="H248" s="25"/>
      <c r="I248" s="25"/>
      <c r="J248" s="44"/>
      <c r="K248" s="16">
        <f t="shared" si="6"/>
        <v>0</v>
      </c>
      <c r="L248" s="16">
        <f t="shared" si="7"/>
        <v>0</v>
      </c>
      <c r="M248" s="16">
        <f>IF(E248&lt;1,0,IF(A248&lt;(Støtteark!$H$4-5),0,(IF(G248="Utførelse",(K248),IF(G248="Fagkontroll",(L248),0)))))</f>
        <v>0</v>
      </c>
      <c r="N248" s="16">
        <f>IF(A248&lt;(Støtteark!$H$4-5),0,B248)</f>
        <v>0</v>
      </c>
    </row>
    <row r="249" spans="1:14" x14ac:dyDescent="0.25">
      <c r="A249" s="25"/>
      <c r="B249" s="25"/>
      <c r="C249" s="25"/>
      <c r="D249" s="25"/>
      <c r="E249" s="25"/>
      <c r="F249" s="25"/>
      <c r="G249" s="25"/>
      <c r="H249" s="25"/>
      <c r="I249" s="25"/>
      <c r="J249" s="44"/>
      <c r="K249" s="16">
        <f t="shared" si="6"/>
        <v>0</v>
      </c>
      <c r="L249" s="16">
        <f t="shared" si="7"/>
        <v>0</v>
      </c>
      <c r="M249" s="16">
        <f>IF(E249&lt;1,0,IF(A249&lt;(Støtteark!$H$4-5),0,(IF(G249="Utførelse",(K249),IF(G249="Fagkontroll",(L249),0)))))</f>
        <v>0</v>
      </c>
      <c r="N249" s="16">
        <f>IF(A249&lt;(Støtteark!$H$4-5),0,B249)</f>
        <v>0</v>
      </c>
    </row>
    <row r="250" spans="1:14" x14ac:dyDescent="0.25">
      <c r="A250" s="25"/>
      <c r="B250" s="25"/>
      <c r="C250" s="25"/>
      <c r="D250" s="25"/>
      <c r="E250" s="25"/>
      <c r="F250" s="25"/>
      <c r="G250" s="25"/>
      <c r="H250" s="25"/>
      <c r="I250" s="25"/>
      <c r="J250" s="44"/>
      <c r="K250" s="16">
        <f t="shared" si="6"/>
        <v>0</v>
      </c>
      <c r="L250" s="16">
        <f t="shared" si="7"/>
        <v>0</v>
      </c>
      <c r="M250" s="16">
        <f>IF(E250&lt;1,0,IF(A250&lt;(Støtteark!$H$4-5),0,(IF(G250="Utførelse",(K250),IF(G250="Fagkontroll",(L250),0)))))</f>
        <v>0</v>
      </c>
      <c r="N250" s="16">
        <f>IF(A250&lt;(Støtteark!$H$4-5),0,B250)</f>
        <v>0</v>
      </c>
    </row>
    <row r="251" spans="1:14" x14ac:dyDescent="0.25">
      <c r="A251" s="25"/>
      <c r="B251" s="25"/>
      <c r="C251" s="25"/>
      <c r="D251" s="25"/>
      <c r="E251" s="25"/>
      <c r="F251" s="25"/>
      <c r="G251" s="25"/>
      <c r="H251" s="25"/>
      <c r="I251" s="25"/>
      <c r="J251" s="44"/>
      <c r="K251" s="16">
        <f t="shared" si="6"/>
        <v>0</v>
      </c>
      <c r="L251" s="16">
        <f t="shared" si="7"/>
        <v>0</v>
      </c>
      <c r="M251" s="16">
        <f>IF(E251&lt;1,0,IF(A251&lt;(Støtteark!$H$4-5),0,(IF(G251="Utførelse",(K251),IF(G251="Fagkontroll",(L251),0)))))</f>
        <v>0</v>
      </c>
      <c r="N251" s="16">
        <f>IF(A251&lt;(Støtteark!$H$4-5),0,B251)</f>
        <v>0</v>
      </c>
    </row>
    <row r="252" spans="1:14" x14ac:dyDescent="0.25">
      <c r="A252" s="25"/>
      <c r="B252" s="25"/>
      <c r="C252" s="25"/>
      <c r="D252" s="25"/>
      <c r="E252" s="25"/>
      <c r="F252" s="25"/>
      <c r="G252" s="25"/>
      <c r="H252" s="25"/>
      <c r="I252" s="25"/>
      <c r="J252" s="44"/>
      <c r="K252" s="16">
        <f t="shared" si="6"/>
        <v>0</v>
      </c>
      <c r="L252" s="16">
        <f t="shared" si="7"/>
        <v>0</v>
      </c>
      <c r="M252" s="16">
        <f>IF(E252&lt;1,0,IF(A252&lt;(Støtteark!$H$4-5),0,(IF(G252="Utførelse",(K252),IF(G252="Fagkontroll",(L252),0)))))</f>
        <v>0</v>
      </c>
      <c r="N252" s="16">
        <f>IF(A252&lt;(Støtteark!$H$4-5),0,B252)</f>
        <v>0</v>
      </c>
    </row>
    <row r="253" spans="1:14" x14ac:dyDescent="0.25">
      <c r="A253" s="25"/>
      <c r="B253" s="25"/>
      <c r="C253" s="25"/>
      <c r="D253" s="25"/>
      <c r="E253" s="25"/>
      <c r="F253" s="25"/>
      <c r="G253" s="25"/>
      <c r="H253" s="25"/>
      <c r="I253" s="25"/>
      <c r="J253" s="44"/>
      <c r="K253" s="16">
        <f t="shared" si="6"/>
        <v>0</v>
      </c>
      <c r="L253" s="16">
        <f t="shared" si="7"/>
        <v>0</v>
      </c>
      <c r="M253" s="16">
        <f>IF(E253&lt;1,0,IF(A253&lt;(Støtteark!$H$4-5),0,(IF(G253="Utførelse",(K253),IF(G253="Fagkontroll",(L253),0)))))</f>
        <v>0</v>
      </c>
      <c r="N253" s="16">
        <f>IF(A253&lt;(Støtteark!$H$4-5),0,B253)</f>
        <v>0</v>
      </c>
    </row>
    <row r="254" spans="1:14" x14ac:dyDescent="0.25">
      <c r="A254" s="25"/>
      <c r="B254" s="25"/>
      <c r="C254" s="25"/>
      <c r="D254" s="25"/>
      <c r="E254" s="25"/>
      <c r="F254" s="25"/>
      <c r="G254" s="25"/>
      <c r="H254" s="25"/>
      <c r="I254" s="25"/>
      <c r="J254" s="44"/>
      <c r="K254" s="16">
        <f t="shared" si="6"/>
        <v>0</v>
      </c>
      <c r="L254" s="16">
        <f t="shared" si="7"/>
        <v>0</v>
      </c>
      <c r="M254" s="16">
        <f>IF(E254&lt;1,0,IF(A254&lt;(Støtteark!$H$4-5),0,(IF(G254="Utførelse",(K254),IF(G254="Fagkontroll",(L254),0)))))</f>
        <v>0</v>
      </c>
      <c r="N254" s="16">
        <f>IF(A254&lt;(Støtteark!$H$4-5),0,B254)</f>
        <v>0</v>
      </c>
    </row>
    <row r="255" spans="1:14" x14ac:dyDescent="0.25">
      <c r="A255" s="25"/>
      <c r="B255" s="25"/>
      <c r="C255" s="25"/>
      <c r="D255" s="25"/>
      <c r="E255" s="25"/>
      <c r="F255" s="25"/>
      <c r="G255" s="25"/>
      <c r="H255" s="25"/>
      <c r="I255" s="25"/>
      <c r="J255" s="44"/>
      <c r="K255" s="16">
        <f t="shared" si="6"/>
        <v>0</v>
      </c>
      <c r="L255" s="16">
        <f t="shared" si="7"/>
        <v>0</v>
      </c>
      <c r="M255" s="16">
        <f>IF(E255&lt;1,0,IF(A255&lt;(Støtteark!$H$4-5),0,(IF(G255="Utførelse",(K255),IF(G255="Fagkontroll",(L255),0)))))</f>
        <v>0</v>
      </c>
      <c r="N255" s="16">
        <f>IF(A255&lt;(Støtteark!$H$4-5),0,B255)</f>
        <v>0</v>
      </c>
    </row>
    <row r="256" spans="1:14" x14ac:dyDescent="0.25">
      <c r="A256" s="25"/>
      <c r="B256" s="25"/>
      <c r="C256" s="25"/>
      <c r="D256" s="25"/>
      <c r="E256" s="25"/>
      <c r="F256" s="25"/>
      <c r="G256" s="25"/>
      <c r="H256" s="25"/>
      <c r="I256" s="25"/>
      <c r="J256" s="44"/>
      <c r="K256" s="16">
        <f t="shared" si="6"/>
        <v>0</v>
      </c>
      <c r="L256" s="16">
        <f t="shared" si="7"/>
        <v>0</v>
      </c>
      <c r="M256" s="16">
        <f>IF(E256&lt;1,0,IF(A256&lt;(Støtteark!$H$4-5),0,(IF(G256="Utførelse",(K256),IF(G256="Fagkontroll",(L256),0)))))</f>
        <v>0</v>
      </c>
      <c r="N256" s="16">
        <f>IF(A256&lt;(Støtteark!$H$4-5),0,B256)</f>
        <v>0</v>
      </c>
    </row>
    <row r="257" spans="1:14" x14ac:dyDescent="0.25">
      <c r="A257" s="25"/>
      <c r="B257" s="25"/>
      <c r="C257" s="25"/>
      <c r="D257" s="25"/>
      <c r="E257" s="25"/>
      <c r="F257" s="25"/>
      <c r="G257" s="25"/>
      <c r="H257" s="25"/>
      <c r="I257" s="25"/>
      <c r="J257" s="44"/>
      <c r="K257" s="16">
        <f t="shared" si="6"/>
        <v>0</v>
      </c>
      <c r="L257" s="16">
        <f t="shared" si="7"/>
        <v>0</v>
      </c>
      <c r="M257" s="16">
        <f>IF(E257&lt;1,0,IF(A257&lt;(Støtteark!$H$4-5),0,(IF(G257="Utførelse",(K257),IF(G257="Fagkontroll",(L257),0)))))</f>
        <v>0</v>
      </c>
      <c r="N257" s="16">
        <f>IF(A257&lt;(Støtteark!$H$4-5),0,B257)</f>
        <v>0</v>
      </c>
    </row>
    <row r="258" spans="1:14" x14ac:dyDescent="0.25">
      <c r="A258" s="25"/>
      <c r="B258" s="25"/>
      <c r="C258" s="25"/>
      <c r="D258" s="25"/>
      <c r="E258" s="25"/>
      <c r="F258" s="25"/>
      <c r="G258" s="25"/>
      <c r="H258" s="25"/>
      <c r="I258" s="25"/>
      <c r="J258" s="44"/>
      <c r="K258" s="16">
        <f t="shared" si="6"/>
        <v>0</v>
      </c>
      <c r="L258" s="16">
        <f t="shared" si="7"/>
        <v>0</v>
      </c>
      <c r="M258" s="16">
        <f>IF(E258&lt;1,0,IF(A258&lt;(Støtteark!$H$4-5),0,(IF(G258="Utførelse",(K258),IF(G258="Fagkontroll",(L258),0)))))</f>
        <v>0</v>
      </c>
      <c r="N258" s="16">
        <f>IF(A258&lt;(Støtteark!$H$4-5),0,B258)</f>
        <v>0</v>
      </c>
    </row>
    <row r="259" spans="1:14" x14ac:dyDescent="0.25">
      <c r="A259" s="25"/>
      <c r="B259" s="25"/>
      <c r="C259" s="25"/>
      <c r="D259" s="25"/>
      <c r="E259" s="25"/>
      <c r="F259" s="25"/>
      <c r="G259" s="25"/>
      <c r="H259" s="25"/>
      <c r="I259" s="25"/>
      <c r="J259" s="44"/>
      <c r="K259" s="16">
        <f t="shared" si="6"/>
        <v>0</v>
      </c>
      <c r="L259" s="16">
        <f t="shared" si="7"/>
        <v>0</v>
      </c>
      <c r="M259" s="16">
        <f>IF(E259&lt;1,0,IF(A259&lt;(Støtteark!$H$4-5),0,(IF(G259="Utførelse",(K259),IF(G259="Fagkontroll",(L259),0)))))</f>
        <v>0</v>
      </c>
      <c r="N259" s="16">
        <f>IF(A259&lt;(Støtteark!$H$4-5),0,B259)</f>
        <v>0</v>
      </c>
    </row>
    <row r="260" spans="1:14" x14ac:dyDescent="0.25">
      <c r="A260" s="25"/>
      <c r="B260" s="25"/>
      <c r="C260" s="25"/>
      <c r="D260" s="25"/>
      <c r="E260" s="25"/>
      <c r="F260" s="25"/>
      <c r="G260" s="25"/>
      <c r="H260" s="25"/>
      <c r="I260" s="25"/>
      <c r="J260" s="44"/>
      <c r="K260" s="16">
        <f t="shared" si="6"/>
        <v>0</v>
      </c>
      <c r="L260" s="16">
        <f t="shared" si="7"/>
        <v>0</v>
      </c>
      <c r="M260" s="16">
        <f>IF(E260&lt;1,0,IF(A260&lt;(Støtteark!$H$4-5),0,(IF(G260="Utførelse",(K260),IF(G260="Fagkontroll",(L260),0)))))</f>
        <v>0</v>
      </c>
      <c r="N260" s="16">
        <f>IF(A260&lt;(Støtteark!$H$4-5),0,B260)</f>
        <v>0</v>
      </c>
    </row>
    <row r="261" spans="1:14" x14ac:dyDescent="0.25">
      <c r="A261" s="25"/>
      <c r="B261" s="25"/>
      <c r="C261" s="25"/>
      <c r="D261" s="25"/>
      <c r="E261" s="25"/>
      <c r="F261" s="25"/>
      <c r="G261" s="25"/>
      <c r="H261" s="25"/>
      <c r="I261" s="25"/>
      <c r="J261" s="44"/>
      <c r="K261" s="16">
        <f t="shared" si="6"/>
        <v>0</v>
      </c>
      <c r="L261" s="16">
        <f t="shared" si="7"/>
        <v>0</v>
      </c>
      <c r="M261" s="16">
        <f>IF(E261&lt;1,0,IF(A261&lt;(Støtteark!$H$4-5),0,(IF(G261="Utførelse",(K261),IF(G261="Fagkontroll",(L261),0)))))</f>
        <v>0</v>
      </c>
      <c r="N261" s="16">
        <f>IF(A261&lt;(Støtteark!$H$4-5),0,B261)</f>
        <v>0</v>
      </c>
    </row>
    <row r="262" spans="1:14" x14ac:dyDescent="0.25">
      <c r="A262" s="25"/>
      <c r="B262" s="25"/>
      <c r="C262" s="25"/>
      <c r="D262" s="25"/>
      <c r="E262" s="25"/>
      <c r="F262" s="25"/>
      <c r="G262" s="25"/>
      <c r="H262" s="25"/>
      <c r="I262" s="25"/>
      <c r="J262" s="44"/>
      <c r="K262" s="16">
        <f t="shared" si="6"/>
        <v>0</v>
      </c>
      <c r="L262" s="16">
        <f t="shared" si="7"/>
        <v>0</v>
      </c>
      <c r="M262" s="16">
        <f>IF(E262&lt;1,0,IF(A262&lt;(Støtteark!$H$4-5),0,(IF(G262="Utførelse",(K262),IF(G262="Fagkontroll",(L262),0)))))</f>
        <v>0</v>
      </c>
      <c r="N262" s="16">
        <f>IF(A262&lt;(Støtteark!$H$4-5),0,B262)</f>
        <v>0</v>
      </c>
    </row>
    <row r="263" spans="1:14" x14ac:dyDescent="0.25">
      <c r="A263" s="25"/>
      <c r="B263" s="25"/>
      <c r="C263" s="25"/>
      <c r="D263" s="25"/>
      <c r="E263" s="25"/>
      <c r="F263" s="25"/>
      <c r="G263" s="25"/>
      <c r="H263" s="25"/>
      <c r="I263" s="25"/>
      <c r="J263" s="44"/>
      <c r="K263" s="16">
        <f t="shared" si="6"/>
        <v>0</v>
      </c>
      <c r="L263" s="16">
        <f t="shared" si="7"/>
        <v>0</v>
      </c>
      <c r="M263" s="16">
        <f>IF(E263&lt;1,0,IF(A263&lt;(Støtteark!$H$4-5),0,(IF(G263="Utførelse",(K263),IF(G263="Fagkontroll",(L263),0)))))</f>
        <v>0</v>
      </c>
      <c r="N263" s="16">
        <f>IF(A263&lt;(Støtteark!$H$4-5),0,B263)</f>
        <v>0</v>
      </c>
    </row>
    <row r="264" spans="1:14" x14ac:dyDescent="0.25">
      <c r="A264" s="25"/>
      <c r="B264" s="25"/>
      <c r="C264" s="25"/>
      <c r="D264" s="25"/>
      <c r="E264" s="25"/>
      <c r="F264" s="25"/>
      <c r="G264" s="25"/>
      <c r="H264" s="25"/>
      <c r="I264" s="25"/>
      <c r="J264" s="44"/>
      <c r="K264" s="16">
        <f t="shared" si="6"/>
        <v>0</v>
      </c>
      <c r="L264" s="16">
        <f t="shared" si="7"/>
        <v>0</v>
      </c>
      <c r="M264" s="16">
        <f>IF(E264&lt;1,0,IF(A264&lt;(Støtteark!$H$4-5),0,(IF(G264="Utførelse",(K264),IF(G264="Fagkontroll",(L264),0)))))</f>
        <v>0</v>
      </c>
      <c r="N264" s="16">
        <f>IF(A264&lt;(Støtteark!$H$4-5),0,B264)</f>
        <v>0</v>
      </c>
    </row>
    <row r="265" spans="1:14" x14ac:dyDescent="0.25">
      <c r="A265" s="25"/>
      <c r="B265" s="25"/>
      <c r="C265" s="25"/>
      <c r="D265" s="25"/>
      <c r="E265" s="25"/>
      <c r="F265" s="25"/>
      <c r="G265" s="25"/>
      <c r="H265" s="25"/>
      <c r="I265" s="25"/>
      <c r="J265" s="44"/>
      <c r="K265" s="16">
        <f t="shared" si="6"/>
        <v>0</v>
      </c>
      <c r="L265" s="16">
        <f t="shared" si="7"/>
        <v>0</v>
      </c>
      <c r="M265" s="16">
        <f>IF(E265&lt;1,0,IF(A265&lt;(Støtteark!$H$4-5),0,(IF(G265="Utførelse",(K265),IF(G265="Fagkontroll",(L265),0)))))</f>
        <v>0</v>
      </c>
      <c r="N265" s="16">
        <f>IF(A265&lt;(Støtteark!$H$4-5),0,B265)</f>
        <v>0</v>
      </c>
    </row>
    <row r="266" spans="1:14" x14ac:dyDescent="0.25">
      <c r="A266" s="25"/>
      <c r="B266" s="25"/>
      <c r="C266" s="25"/>
      <c r="D266" s="25"/>
      <c r="E266" s="25"/>
      <c r="F266" s="25"/>
      <c r="G266" s="25"/>
      <c r="H266" s="25"/>
      <c r="I266" s="25"/>
      <c r="J266" s="44"/>
      <c r="K266" s="16">
        <f t="shared" si="6"/>
        <v>0</v>
      </c>
      <c r="L266" s="16">
        <f t="shared" si="7"/>
        <v>0</v>
      </c>
      <c r="M266" s="16">
        <f>IF(E266&lt;1,0,IF(A266&lt;(Støtteark!$H$4-5),0,(IF(G266="Utførelse",(K266),IF(G266="Fagkontroll",(L266),0)))))</f>
        <v>0</v>
      </c>
      <c r="N266" s="16">
        <f>IF(A266&lt;(Støtteark!$H$4-5),0,B266)</f>
        <v>0</v>
      </c>
    </row>
    <row r="267" spans="1:14" x14ac:dyDescent="0.25">
      <c r="A267" s="25"/>
      <c r="B267" s="25"/>
      <c r="C267" s="25"/>
      <c r="D267" s="25"/>
      <c r="E267" s="25"/>
      <c r="F267" s="25"/>
      <c r="G267" s="25"/>
      <c r="H267" s="25"/>
      <c r="I267" s="25"/>
      <c r="J267" s="44"/>
      <c r="K267" s="16">
        <f t="shared" si="6"/>
        <v>0</v>
      </c>
      <c r="L267" s="16">
        <f t="shared" si="7"/>
        <v>0</v>
      </c>
      <c r="M267" s="16">
        <f>IF(E267&lt;1,0,IF(A267&lt;(Støtteark!$H$4-5),0,(IF(G267="Utførelse",(K267),IF(G267="Fagkontroll",(L267),0)))))</f>
        <v>0</v>
      </c>
      <c r="N267" s="16">
        <f>IF(A267&lt;(Støtteark!$H$4-5),0,B267)</f>
        <v>0</v>
      </c>
    </row>
    <row r="268" spans="1:14" x14ac:dyDescent="0.25">
      <c r="A268" s="25"/>
      <c r="B268" s="25"/>
      <c r="C268" s="25"/>
      <c r="D268" s="25"/>
      <c r="E268" s="25"/>
      <c r="F268" s="25"/>
      <c r="G268" s="25"/>
      <c r="H268" s="25"/>
      <c r="I268" s="25"/>
      <c r="J268" s="44"/>
      <c r="K268" s="16">
        <f t="shared" si="6"/>
        <v>0</v>
      </c>
      <c r="L268" s="16">
        <f t="shared" si="7"/>
        <v>0</v>
      </c>
      <c r="M268" s="16">
        <f>IF(E268&lt;1,0,IF(A268&lt;(Støtteark!$H$4-5),0,(IF(G268="Utførelse",(K268),IF(G268="Fagkontroll",(L268),0)))))</f>
        <v>0</v>
      </c>
      <c r="N268" s="16">
        <f>IF(A268&lt;(Støtteark!$H$4-5),0,B268)</f>
        <v>0</v>
      </c>
    </row>
    <row r="269" spans="1:14" x14ac:dyDescent="0.25">
      <c r="A269" s="25"/>
      <c r="B269" s="25"/>
      <c r="C269" s="25"/>
      <c r="D269" s="25"/>
      <c r="E269" s="25"/>
      <c r="F269" s="25"/>
      <c r="G269" s="25"/>
      <c r="H269" s="25"/>
      <c r="I269" s="25"/>
      <c r="J269" s="44"/>
      <c r="K269" s="16">
        <f t="shared" ref="K269:K332" si="8">IF(E269&lt;1,0,IF(G269="Utførelse",IF(F269="Flomberegninger damsikkerhet",B269,0),0))</f>
        <v>0</v>
      </c>
      <c r="L269" s="16">
        <f t="shared" ref="L269:L332" si="9">IF(K269&gt;0,0,B269)</f>
        <v>0</v>
      </c>
      <c r="M269" s="16">
        <f>IF(E269&lt;1,0,IF(A269&lt;(Støtteark!$H$4-5),0,(IF(G269="Utførelse",(K269),IF(G269="Fagkontroll",(L269),0)))))</f>
        <v>0</v>
      </c>
      <c r="N269" s="16">
        <f>IF(A269&lt;(Støtteark!$H$4-5),0,B269)</f>
        <v>0</v>
      </c>
    </row>
    <row r="270" spans="1:14" x14ac:dyDescent="0.25">
      <c r="A270" s="25"/>
      <c r="B270" s="25"/>
      <c r="C270" s="25"/>
      <c r="D270" s="25"/>
      <c r="E270" s="25"/>
      <c r="F270" s="25"/>
      <c r="G270" s="25"/>
      <c r="H270" s="25"/>
      <c r="I270" s="25"/>
      <c r="J270" s="44"/>
      <c r="K270" s="16">
        <f t="shared" si="8"/>
        <v>0</v>
      </c>
      <c r="L270" s="16">
        <f t="shared" si="9"/>
        <v>0</v>
      </c>
      <c r="M270" s="16">
        <f>IF(E270&lt;1,0,IF(A270&lt;(Støtteark!$H$4-5),0,(IF(G270="Utførelse",(K270),IF(G270="Fagkontroll",(L270),0)))))</f>
        <v>0</v>
      </c>
      <c r="N270" s="16">
        <f>IF(A270&lt;(Støtteark!$H$4-5),0,B270)</f>
        <v>0</v>
      </c>
    </row>
    <row r="271" spans="1:14" x14ac:dyDescent="0.25">
      <c r="A271" s="25"/>
      <c r="B271" s="25"/>
      <c r="C271" s="25"/>
      <c r="D271" s="25"/>
      <c r="E271" s="25"/>
      <c r="F271" s="25"/>
      <c r="G271" s="25"/>
      <c r="H271" s="25"/>
      <c r="I271" s="25"/>
      <c r="J271" s="44"/>
      <c r="K271" s="16">
        <f t="shared" si="8"/>
        <v>0</v>
      </c>
      <c r="L271" s="16">
        <f t="shared" si="9"/>
        <v>0</v>
      </c>
      <c r="M271" s="16">
        <f>IF(E271&lt;1,0,IF(A271&lt;(Støtteark!$H$4-5),0,(IF(G271="Utførelse",(K271),IF(G271="Fagkontroll",(L271),0)))))</f>
        <v>0</v>
      </c>
      <c r="N271" s="16">
        <f>IF(A271&lt;(Støtteark!$H$4-5),0,B271)</f>
        <v>0</v>
      </c>
    </row>
    <row r="272" spans="1:14" x14ac:dyDescent="0.25">
      <c r="A272" s="25"/>
      <c r="B272" s="25"/>
      <c r="C272" s="25"/>
      <c r="D272" s="25"/>
      <c r="E272" s="25"/>
      <c r="F272" s="25"/>
      <c r="G272" s="25"/>
      <c r="H272" s="25"/>
      <c r="I272" s="25"/>
      <c r="J272" s="44"/>
      <c r="K272" s="16">
        <f t="shared" si="8"/>
        <v>0</v>
      </c>
      <c r="L272" s="16">
        <f t="shared" si="9"/>
        <v>0</v>
      </c>
      <c r="M272" s="16">
        <f>IF(E272&lt;1,0,IF(A272&lt;(Støtteark!$H$4-5),0,(IF(G272="Utførelse",(K272),IF(G272="Fagkontroll",(L272),0)))))</f>
        <v>0</v>
      </c>
      <c r="N272" s="16">
        <f>IF(A272&lt;(Støtteark!$H$4-5),0,B272)</f>
        <v>0</v>
      </c>
    </row>
    <row r="273" spans="1:14" x14ac:dyDescent="0.25">
      <c r="A273" s="25"/>
      <c r="B273" s="25"/>
      <c r="C273" s="25"/>
      <c r="D273" s="25"/>
      <c r="E273" s="25"/>
      <c r="F273" s="25"/>
      <c r="G273" s="25"/>
      <c r="H273" s="25"/>
      <c r="I273" s="25"/>
      <c r="J273" s="44"/>
      <c r="K273" s="16">
        <f t="shared" si="8"/>
        <v>0</v>
      </c>
      <c r="L273" s="16">
        <f t="shared" si="9"/>
        <v>0</v>
      </c>
      <c r="M273" s="16">
        <f>IF(E273&lt;1,0,IF(A273&lt;(Støtteark!$H$4-5),0,(IF(G273="Utførelse",(K273),IF(G273="Fagkontroll",(L273),0)))))</f>
        <v>0</v>
      </c>
      <c r="N273" s="16">
        <f>IF(A273&lt;(Støtteark!$H$4-5),0,B273)</f>
        <v>0</v>
      </c>
    </row>
    <row r="274" spans="1:14" x14ac:dyDescent="0.25">
      <c r="A274" s="25"/>
      <c r="B274" s="25"/>
      <c r="C274" s="25"/>
      <c r="D274" s="25"/>
      <c r="E274" s="25"/>
      <c r="F274" s="25"/>
      <c r="G274" s="25"/>
      <c r="H274" s="25"/>
      <c r="I274" s="25"/>
      <c r="J274" s="44"/>
      <c r="K274" s="16">
        <f t="shared" si="8"/>
        <v>0</v>
      </c>
      <c r="L274" s="16">
        <f t="shared" si="9"/>
        <v>0</v>
      </c>
      <c r="M274" s="16">
        <f>IF(E274&lt;1,0,IF(A274&lt;(Støtteark!$H$4-5),0,(IF(G274="Utførelse",(K274),IF(G274="Fagkontroll",(L274),0)))))</f>
        <v>0</v>
      </c>
      <c r="N274" s="16">
        <f>IF(A274&lt;(Støtteark!$H$4-5),0,B274)</f>
        <v>0</v>
      </c>
    </row>
    <row r="275" spans="1:14" x14ac:dyDescent="0.25">
      <c r="A275" s="25"/>
      <c r="B275" s="25"/>
      <c r="C275" s="25"/>
      <c r="D275" s="25"/>
      <c r="E275" s="25"/>
      <c r="F275" s="25"/>
      <c r="G275" s="25"/>
      <c r="H275" s="25"/>
      <c r="I275" s="25"/>
      <c r="J275" s="44"/>
      <c r="K275" s="16">
        <f t="shared" si="8"/>
        <v>0</v>
      </c>
      <c r="L275" s="16">
        <f t="shared" si="9"/>
        <v>0</v>
      </c>
      <c r="M275" s="16">
        <f>IF(E275&lt;1,0,IF(A275&lt;(Støtteark!$H$4-5),0,(IF(G275="Utførelse",(K275),IF(G275="Fagkontroll",(L275),0)))))</f>
        <v>0</v>
      </c>
      <c r="N275" s="16">
        <f>IF(A275&lt;(Støtteark!$H$4-5),0,B275)</f>
        <v>0</v>
      </c>
    </row>
    <row r="276" spans="1:14" x14ac:dyDescent="0.25">
      <c r="A276" s="25"/>
      <c r="B276" s="25"/>
      <c r="C276" s="25"/>
      <c r="D276" s="25"/>
      <c r="E276" s="25"/>
      <c r="F276" s="25"/>
      <c r="G276" s="25"/>
      <c r="H276" s="25"/>
      <c r="I276" s="25"/>
      <c r="J276" s="44"/>
      <c r="K276" s="16">
        <f t="shared" si="8"/>
        <v>0</v>
      </c>
      <c r="L276" s="16">
        <f t="shared" si="9"/>
        <v>0</v>
      </c>
      <c r="M276" s="16">
        <f>IF(E276&lt;1,0,IF(A276&lt;(Støtteark!$H$4-5),0,(IF(G276="Utførelse",(K276),IF(G276="Fagkontroll",(L276),0)))))</f>
        <v>0</v>
      </c>
      <c r="N276" s="16">
        <f>IF(A276&lt;(Støtteark!$H$4-5),0,B276)</f>
        <v>0</v>
      </c>
    </row>
    <row r="277" spans="1:14" x14ac:dyDescent="0.25">
      <c r="A277" s="25"/>
      <c r="B277" s="25"/>
      <c r="C277" s="25"/>
      <c r="D277" s="25"/>
      <c r="E277" s="25"/>
      <c r="F277" s="25"/>
      <c r="G277" s="25"/>
      <c r="H277" s="25"/>
      <c r="I277" s="25"/>
      <c r="J277" s="44"/>
      <c r="K277" s="16">
        <f t="shared" si="8"/>
        <v>0</v>
      </c>
      <c r="L277" s="16">
        <f t="shared" si="9"/>
        <v>0</v>
      </c>
      <c r="M277" s="16">
        <f>IF(E277&lt;1,0,IF(A277&lt;(Støtteark!$H$4-5),0,(IF(G277="Utførelse",(K277),IF(G277="Fagkontroll",(L277),0)))))</f>
        <v>0</v>
      </c>
      <c r="N277" s="16">
        <f>IF(A277&lt;(Støtteark!$H$4-5),0,B277)</f>
        <v>0</v>
      </c>
    </row>
    <row r="278" spans="1:14" x14ac:dyDescent="0.25">
      <c r="A278" s="25"/>
      <c r="B278" s="25"/>
      <c r="C278" s="25"/>
      <c r="D278" s="25"/>
      <c r="E278" s="25"/>
      <c r="F278" s="25"/>
      <c r="G278" s="25"/>
      <c r="H278" s="25"/>
      <c r="I278" s="25"/>
      <c r="J278" s="44"/>
      <c r="K278" s="16">
        <f t="shared" si="8"/>
        <v>0</v>
      </c>
      <c r="L278" s="16">
        <f t="shared" si="9"/>
        <v>0</v>
      </c>
      <c r="M278" s="16">
        <f>IF(E278&lt;1,0,IF(A278&lt;(Støtteark!$H$4-5),0,(IF(G278="Utførelse",(K278),IF(G278="Fagkontroll",(L278),0)))))</f>
        <v>0</v>
      </c>
      <c r="N278" s="16">
        <f>IF(A278&lt;(Støtteark!$H$4-5),0,B278)</f>
        <v>0</v>
      </c>
    </row>
    <row r="279" spans="1:14" x14ac:dyDescent="0.25">
      <c r="A279" s="25"/>
      <c r="B279" s="25"/>
      <c r="C279" s="25"/>
      <c r="D279" s="25"/>
      <c r="E279" s="25"/>
      <c r="F279" s="25"/>
      <c r="G279" s="25"/>
      <c r="H279" s="25"/>
      <c r="I279" s="25"/>
      <c r="J279" s="44"/>
      <c r="K279" s="16">
        <f t="shared" si="8"/>
        <v>0</v>
      </c>
      <c r="L279" s="16">
        <f t="shared" si="9"/>
        <v>0</v>
      </c>
      <c r="M279" s="16">
        <f>IF(E279&lt;1,0,IF(A279&lt;(Støtteark!$H$4-5),0,(IF(G279="Utførelse",(K279),IF(G279="Fagkontroll",(L279),0)))))</f>
        <v>0</v>
      </c>
      <c r="N279" s="16">
        <f>IF(A279&lt;(Støtteark!$H$4-5),0,B279)</f>
        <v>0</v>
      </c>
    </row>
    <row r="280" spans="1:14" x14ac:dyDescent="0.25">
      <c r="A280" s="25"/>
      <c r="B280" s="25"/>
      <c r="C280" s="25"/>
      <c r="D280" s="25"/>
      <c r="E280" s="25"/>
      <c r="F280" s="25"/>
      <c r="G280" s="25"/>
      <c r="H280" s="25"/>
      <c r="I280" s="25"/>
      <c r="J280" s="44"/>
      <c r="K280" s="16">
        <f t="shared" si="8"/>
        <v>0</v>
      </c>
      <c r="L280" s="16">
        <f t="shared" si="9"/>
        <v>0</v>
      </c>
      <c r="M280" s="16">
        <f>IF(E280&lt;1,0,IF(A280&lt;(Støtteark!$H$4-5),0,(IF(G280="Utførelse",(K280),IF(G280="Fagkontroll",(L280),0)))))</f>
        <v>0</v>
      </c>
      <c r="N280" s="16">
        <f>IF(A280&lt;(Støtteark!$H$4-5),0,B280)</f>
        <v>0</v>
      </c>
    </row>
    <row r="281" spans="1:14" x14ac:dyDescent="0.25">
      <c r="A281" s="25"/>
      <c r="B281" s="25"/>
      <c r="C281" s="25"/>
      <c r="D281" s="25"/>
      <c r="E281" s="25"/>
      <c r="F281" s="25"/>
      <c r="G281" s="25"/>
      <c r="H281" s="25"/>
      <c r="I281" s="25"/>
      <c r="J281" s="44"/>
      <c r="K281" s="16">
        <f t="shared" si="8"/>
        <v>0</v>
      </c>
      <c r="L281" s="16">
        <f t="shared" si="9"/>
        <v>0</v>
      </c>
      <c r="M281" s="16">
        <f>IF(E281&lt;1,0,IF(A281&lt;(Støtteark!$H$4-5),0,(IF(G281="Utførelse",(K281),IF(G281="Fagkontroll",(L281),0)))))</f>
        <v>0</v>
      </c>
      <c r="N281" s="16">
        <f>IF(A281&lt;(Støtteark!$H$4-5),0,B281)</f>
        <v>0</v>
      </c>
    </row>
    <row r="282" spans="1:14" x14ac:dyDescent="0.25">
      <c r="A282" s="25"/>
      <c r="B282" s="25"/>
      <c r="C282" s="25"/>
      <c r="D282" s="25"/>
      <c r="E282" s="25"/>
      <c r="F282" s="25"/>
      <c r="G282" s="25"/>
      <c r="H282" s="25"/>
      <c r="I282" s="25"/>
      <c r="J282" s="44"/>
      <c r="K282" s="16">
        <f t="shared" si="8"/>
        <v>0</v>
      </c>
      <c r="L282" s="16">
        <f t="shared" si="9"/>
        <v>0</v>
      </c>
      <c r="M282" s="16">
        <f>IF(E282&lt;1,0,IF(A282&lt;(Støtteark!$H$4-5),0,(IF(G282="Utførelse",(K282),IF(G282="Fagkontroll",(L282),0)))))</f>
        <v>0</v>
      </c>
      <c r="N282" s="16">
        <f>IF(A282&lt;(Støtteark!$H$4-5),0,B282)</f>
        <v>0</v>
      </c>
    </row>
    <row r="283" spans="1:14" x14ac:dyDescent="0.25">
      <c r="A283" s="25"/>
      <c r="B283" s="25"/>
      <c r="C283" s="25"/>
      <c r="D283" s="25"/>
      <c r="E283" s="25"/>
      <c r="F283" s="25"/>
      <c r="G283" s="25"/>
      <c r="H283" s="25"/>
      <c r="I283" s="25"/>
      <c r="J283" s="44"/>
      <c r="K283" s="16">
        <f t="shared" si="8"/>
        <v>0</v>
      </c>
      <c r="L283" s="16">
        <f t="shared" si="9"/>
        <v>0</v>
      </c>
      <c r="M283" s="16">
        <f>IF(E283&lt;1,0,IF(A283&lt;(Støtteark!$H$4-5),0,(IF(G283="Utførelse",(K283),IF(G283="Fagkontroll",(L283),0)))))</f>
        <v>0</v>
      </c>
      <c r="N283" s="16">
        <f>IF(A283&lt;(Støtteark!$H$4-5),0,B283)</f>
        <v>0</v>
      </c>
    </row>
    <row r="284" spans="1:14" x14ac:dyDescent="0.25">
      <c r="A284" s="25"/>
      <c r="B284" s="25"/>
      <c r="C284" s="25"/>
      <c r="D284" s="25"/>
      <c r="E284" s="25"/>
      <c r="F284" s="25"/>
      <c r="G284" s="25"/>
      <c r="H284" s="25"/>
      <c r="I284" s="25"/>
      <c r="J284" s="44"/>
      <c r="K284" s="16">
        <f t="shared" si="8"/>
        <v>0</v>
      </c>
      <c r="L284" s="16">
        <f t="shared" si="9"/>
        <v>0</v>
      </c>
      <c r="M284" s="16">
        <f>IF(E284&lt;1,0,IF(A284&lt;(Støtteark!$H$4-5),0,(IF(G284="Utførelse",(K284),IF(G284="Fagkontroll",(L284),0)))))</f>
        <v>0</v>
      </c>
      <c r="N284" s="16">
        <f>IF(A284&lt;(Støtteark!$H$4-5),0,B284)</f>
        <v>0</v>
      </c>
    </row>
    <row r="285" spans="1:14" x14ac:dyDescent="0.25">
      <c r="A285" s="25"/>
      <c r="B285" s="25"/>
      <c r="C285" s="25"/>
      <c r="D285" s="25"/>
      <c r="E285" s="25"/>
      <c r="F285" s="25"/>
      <c r="G285" s="25"/>
      <c r="H285" s="25"/>
      <c r="I285" s="25"/>
      <c r="J285" s="44"/>
      <c r="K285" s="16">
        <f t="shared" si="8"/>
        <v>0</v>
      </c>
      <c r="L285" s="16">
        <f t="shared" si="9"/>
        <v>0</v>
      </c>
      <c r="M285" s="16">
        <f>IF(E285&lt;1,0,IF(A285&lt;(Støtteark!$H$4-5),0,(IF(G285="Utførelse",(K285),IF(G285="Fagkontroll",(L285),0)))))</f>
        <v>0</v>
      </c>
      <c r="N285" s="16">
        <f>IF(A285&lt;(Støtteark!$H$4-5),0,B285)</f>
        <v>0</v>
      </c>
    </row>
    <row r="286" spans="1:14" x14ac:dyDescent="0.25">
      <c r="A286" s="25"/>
      <c r="B286" s="25"/>
      <c r="C286" s="25"/>
      <c r="D286" s="25"/>
      <c r="E286" s="25"/>
      <c r="F286" s="25"/>
      <c r="G286" s="25"/>
      <c r="H286" s="25"/>
      <c r="I286" s="25"/>
      <c r="J286" s="44"/>
      <c r="K286" s="16">
        <f t="shared" si="8"/>
        <v>0</v>
      </c>
      <c r="L286" s="16">
        <f t="shared" si="9"/>
        <v>0</v>
      </c>
      <c r="M286" s="16">
        <f>IF(E286&lt;1,0,IF(A286&lt;(Støtteark!$H$4-5),0,(IF(G286="Utførelse",(K286),IF(G286="Fagkontroll",(L286),0)))))</f>
        <v>0</v>
      </c>
      <c r="N286" s="16">
        <f>IF(A286&lt;(Støtteark!$H$4-5),0,B286)</f>
        <v>0</v>
      </c>
    </row>
    <row r="287" spans="1:14" x14ac:dyDescent="0.25">
      <c r="A287" s="25"/>
      <c r="B287" s="25"/>
      <c r="C287" s="25"/>
      <c r="D287" s="25"/>
      <c r="E287" s="25"/>
      <c r="F287" s="25"/>
      <c r="G287" s="25"/>
      <c r="H287" s="25"/>
      <c r="I287" s="25"/>
      <c r="J287" s="44"/>
      <c r="K287" s="16">
        <f t="shared" si="8"/>
        <v>0</v>
      </c>
      <c r="L287" s="16">
        <f t="shared" si="9"/>
        <v>0</v>
      </c>
      <c r="M287" s="16">
        <f>IF(E287&lt;1,0,IF(A287&lt;(Støtteark!$H$4-5),0,(IF(G287="Utførelse",(K287),IF(G287="Fagkontroll",(L287),0)))))</f>
        <v>0</v>
      </c>
      <c r="N287" s="16">
        <f>IF(A287&lt;(Støtteark!$H$4-5),0,B287)</f>
        <v>0</v>
      </c>
    </row>
    <row r="288" spans="1:14" x14ac:dyDescent="0.25">
      <c r="A288" s="25"/>
      <c r="B288" s="25"/>
      <c r="C288" s="25"/>
      <c r="D288" s="25"/>
      <c r="E288" s="25"/>
      <c r="F288" s="25"/>
      <c r="G288" s="25"/>
      <c r="H288" s="25"/>
      <c r="I288" s="25"/>
      <c r="J288" s="44"/>
      <c r="K288" s="16">
        <f t="shared" si="8"/>
        <v>0</v>
      </c>
      <c r="L288" s="16">
        <f t="shared" si="9"/>
        <v>0</v>
      </c>
      <c r="M288" s="16">
        <f>IF(E288&lt;1,0,IF(A288&lt;(Støtteark!$H$4-5),0,(IF(G288="Utførelse",(K288),IF(G288="Fagkontroll",(L288),0)))))</f>
        <v>0</v>
      </c>
      <c r="N288" s="16">
        <f>IF(A288&lt;(Støtteark!$H$4-5),0,B288)</f>
        <v>0</v>
      </c>
    </row>
    <row r="289" spans="1:14" x14ac:dyDescent="0.25">
      <c r="A289" s="25"/>
      <c r="B289" s="25"/>
      <c r="C289" s="25"/>
      <c r="D289" s="25"/>
      <c r="E289" s="25"/>
      <c r="F289" s="25"/>
      <c r="G289" s="25"/>
      <c r="H289" s="25"/>
      <c r="I289" s="25"/>
      <c r="J289" s="44"/>
      <c r="K289" s="16">
        <f t="shared" si="8"/>
        <v>0</v>
      </c>
      <c r="L289" s="16">
        <f t="shared" si="9"/>
        <v>0</v>
      </c>
      <c r="M289" s="16">
        <f>IF(E289&lt;1,0,IF(A289&lt;(Støtteark!$H$4-5),0,(IF(G289="Utførelse",(K289),IF(G289="Fagkontroll",(L289),0)))))</f>
        <v>0</v>
      </c>
      <c r="N289" s="16">
        <f>IF(A289&lt;(Støtteark!$H$4-5),0,B289)</f>
        <v>0</v>
      </c>
    </row>
    <row r="290" spans="1:14" x14ac:dyDescent="0.25">
      <c r="A290" s="25"/>
      <c r="B290" s="25"/>
      <c r="C290" s="25"/>
      <c r="D290" s="25"/>
      <c r="E290" s="25"/>
      <c r="F290" s="25"/>
      <c r="G290" s="25"/>
      <c r="H290" s="25"/>
      <c r="I290" s="25"/>
      <c r="J290" s="44"/>
      <c r="K290" s="16">
        <f t="shared" si="8"/>
        <v>0</v>
      </c>
      <c r="L290" s="16">
        <f t="shared" si="9"/>
        <v>0</v>
      </c>
      <c r="M290" s="16">
        <f>IF(E290&lt;1,0,IF(A290&lt;(Støtteark!$H$4-5),0,(IF(G290="Utførelse",(K290),IF(G290="Fagkontroll",(L290),0)))))</f>
        <v>0</v>
      </c>
      <c r="N290" s="16">
        <f>IF(A290&lt;(Støtteark!$H$4-5),0,B290)</f>
        <v>0</v>
      </c>
    </row>
    <row r="291" spans="1:14" x14ac:dyDescent="0.25">
      <c r="A291" s="25"/>
      <c r="B291" s="25"/>
      <c r="C291" s="25"/>
      <c r="D291" s="25"/>
      <c r="E291" s="25"/>
      <c r="F291" s="25"/>
      <c r="G291" s="25"/>
      <c r="H291" s="25"/>
      <c r="I291" s="25"/>
      <c r="J291" s="44"/>
      <c r="K291" s="16">
        <f t="shared" si="8"/>
        <v>0</v>
      </c>
      <c r="L291" s="16">
        <f t="shared" si="9"/>
        <v>0</v>
      </c>
      <c r="M291" s="16">
        <f>IF(E291&lt;1,0,IF(A291&lt;(Støtteark!$H$4-5),0,(IF(G291="Utførelse",(K291),IF(G291="Fagkontroll",(L291),0)))))</f>
        <v>0</v>
      </c>
      <c r="N291" s="16">
        <f>IF(A291&lt;(Støtteark!$H$4-5),0,B291)</f>
        <v>0</v>
      </c>
    </row>
    <row r="292" spans="1:14" x14ac:dyDescent="0.25">
      <c r="A292" s="25"/>
      <c r="B292" s="25"/>
      <c r="C292" s="25"/>
      <c r="D292" s="25"/>
      <c r="E292" s="25"/>
      <c r="F292" s="25"/>
      <c r="G292" s="25"/>
      <c r="H292" s="25"/>
      <c r="I292" s="25"/>
      <c r="J292" s="44"/>
      <c r="K292" s="16">
        <f t="shared" si="8"/>
        <v>0</v>
      </c>
      <c r="L292" s="16">
        <f t="shared" si="9"/>
        <v>0</v>
      </c>
      <c r="M292" s="16">
        <f>IF(E292&lt;1,0,IF(A292&lt;(Støtteark!$H$4-5),0,(IF(G292="Utførelse",(K292),IF(G292="Fagkontroll",(L292),0)))))</f>
        <v>0</v>
      </c>
      <c r="N292" s="16">
        <f>IF(A292&lt;(Støtteark!$H$4-5),0,B292)</f>
        <v>0</v>
      </c>
    </row>
    <row r="293" spans="1:14" x14ac:dyDescent="0.25">
      <c r="A293" s="25"/>
      <c r="B293" s="25"/>
      <c r="C293" s="25"/>
      <c r="D293" s="25"/>
      <c r="E293" s="25"/>
      <c r="F293" s="25"/>
      <c r="G293" s="25"/>
      <c r="H293" s="25"/>
      <c r="I293" s="25"/>
      <c r="J293" s="44"/>
      <c r="K293" s="16">
        <f t="shared" si="8"/>
        <v>0</v>
      </c>
      <c r="L293" s="16">
        <f t="shared" si="9"/>
        <v>0</v>
      </c>
      <c r="M293" s="16">
        <f>IF(E293&lt;1,0,IF(A293&lt;(Støtteark!$H$4-5),0,(IF(G293="Utførelse",(K293),IF(G293="Fagkontroll",(L293),0)))))</f>
        <v>0</v>
      </c>
      <c r="N293" s="16">
        <f>IF(A293&lt;(Støtteark!$H$4-5),0,B293)</f>
        <v>0</v>
      </c>
    </row>
    <row r="294" spans="1:14" x14ac:dyDescent="0.25">
      <c r="A294" s="25"/>
      <c r="B294" s="25"/>
      <c r="C294" s="25"/>
      <c r="D294" s="25"/>
      <c r="E294" s="25"/>
      <c r="F294" s="25"/>
      <c r="G294" s="25"/>
      <c r="H294" s="25"/>
      <c r="I294" s="25"/>
      <c r="J294" s="44"/>
      <c r="K294" s="16">
        <f t="shared" si="8"/>
        <v>0</v>
      </c>
      <c r="L294" s="16">
        <f t="shared" si="9"/>
        <v>0</v>
      </c>
      <c r="M294" s="16">
        <f>IF(E294&lt;1,0,IF(A294&lt;(Støtteark!$H$4-5),0,(IF(G294="Utførelse",(K294),IF(G294="Fagkontroll",(L294),0)))))</f>
        <v>0</v>
      </c>
      <c r="N294" s="16">
        <f>IF(A294&lt;(Støtteark!$H$4-5),0,B294)</f>
        <v>0</v>
      </c>
    </row>
    <row r="295" spans="1:14" x14ac:dyDescent="0.25">
      <c r="A295" s="25"/>
      <c r="B295" s="25"/>
      <c r="C295" s="25"/>
      <c r="D295" s="25"/>
      <c r="E295" s="25"/>
      <c r="F295" s="25"/>
      <c r="G295" s="25"/>
      <c r="H295" s="25"/>
      <c r="I295" s="25"/>
      <c r="J295" s="44"/>
      <c r="K295" s="16">
        <f t="shared" si="8"/>
        <v>0</v>
      </c>
      <c r="L295" s="16">
        <f t="shared" si="9"/>
        <v>0</v>
      </c>
      <c r="M295" s="16">
        <f>IF(E295&lt;1,0,IF(A295&lt;(Støtteark!$H$4-5),0,(IF(G295="Utførelse",(K295),IF(G295="Fagkontroll",(L295),0)))))</f>
        <v>0</v>
      </c>
      <c r="N295" s="16">
        <f>IF(A295&lt;(Støtteark!$H$4-5),0,B295)</f>
        <v>0</v>
      </c>
    </row>
    <row r="296" spans="1:14" x14ac:dyDescent="0.25">
      <c r="A296" s="25"/>
      <c r="B296" s="25"/>
      <c r="C296" s="25"/>
      <c r="D296" s="25"/>
      <c r="E296" s="25"/>
      <c r="F296" s="25"/>
      <c r="G296" s="25"/>
      <c r="H296" s="25"/>
      <c r="I296" s="25"/>
      <c r="J296" s="44"/>
      <c r="K296" s="16">
        <f t="shared" si="8"/>
        <v>0</v>
      </c>
      <c r="L296" s="16">
        <f t="shared" si="9"/>
        <v>0</v>
      </c>
      <c r="M296" s="16">
        <f>IF(E296&lt;1,0,IF(A296&lt;(Støtteark!$H$4-5),0,(IF(G296="Utførelse",(K296),IF(G296="Fagkontroll",(L296),0)))))</f>
        <v>0</v>
      </c>
      <c r="N296" s="16">
        <f>IF(A296&lt;(Støtteark!$H$4-5),0,B296)</f>
        <v>0</v>
      </c>
    </row>
    <row r="297" spans="1:14" x14ac:dyDescent="0.25">
      <c r="A297" s="25"/>
      <c r="B297" s="25"/>
      <c r="C297" s="25"/>
      <c r="D297" s="25"/>
      <c r="E297" s="25"/>
      <c r="F297" s="25"/>
      <c r="G297" s="25"/>
      <c r="H297" s="25"/>
      <c r="I297" s="25"/>
      <c r="J297" s="44"/>
      <c r="K297" s="16">
        <f t="shared" si="8"/>
        <v>0</v>
      </c>
      <c r="L297" s="16">
        <f t="shared" si="9"/>
        <v>0</v>
      </c>
      <c r="M297" s="16">
        <f>IF(E297&lt;1,0,IF(A297&lt;(Støtteark!$H$4-5),0,(IF(G297="Utførelse",(K297),IF(G297="Fagkontroll",(L297),0)))))</f>
        <v>0</v>
      </c>
      <c r="N297" s="16">
        <f>IF(A297&lt;(Støtteark!$H$4-5),0,B297)</f>
        <v>0</v>
      </c>
    </row>
    <row r="298" spans="1:14" x14ac:dyDescent="0.25">
      <c r="A298" s="25"/>
      <c r="B298" s="25"/>
      <c r="C298" s="25"/>
      <c r="D298" s="25"/>
      <c r="E298" s="25"/>
      <c r="F298" s="25"/>
      <c r="G298" s="25"/>
      <c r="H298" s="25"/>
      <c r="I298" s="25"/>
      <c r="J298" s="44"/>
      <c r="K298" s="16">
        <f t="shared" si="8"/>
        <v>0</v>
      </c>
      <c r="L298" s="16">
        <f t="shared" si="9"/>
        <v>0</v>
      </c>
      <c r="M298" s="16">
        <f>IF(E298&lt;1,0,IF(A298&lt;(Støtteark!$H$4-5),0,(IF(G298="Utførelse",(K298),IF(G298="Fagkontroll",(L298),0)))))</f>
        <v>0</v>
      </c>
      <c r="N298" s="16">
        <f>IF(A298&lt;(Støtteark!$H$4-5),0,B298)</f>
        <v>0</v>
      </c>
    </row>
    <row r="299" spans="1:14" x14ac:dyDescent="0.25">
      <c r="A299" s="25"/>
      <c r="B299" s="25"/>
      <c r="C299" s="25"/>
      <c r="D299" s="25"/>
      <c r="E299" s="25"/>
      <c r="F299" s="25"/>
      <c r="G299" s="25"/>
      <c r="H299" s="25"/>
      <c r="I299" s="25"/>
      <c r="J299" s="44"/>
      <c r="K299" s="16">
        <f t="shared" si="8"/>
        <v>0</v>
      </c>
      <c r="L299" s="16">
        <f t="shared" si="9"/>
        <v>0</v>
      </c>
      <c r="M299" s="16">
        <f>IF(E299&lt;1,0,IF(A299&lt;(Støtteark!$H$4-5),0,(IF(G299="Utførelse",(K299),IF(G299="Fagkontroll",(L299),0)))))</f>
        <v>0</v>
      </c>
      <c r="N299" s="16">
        <f>IF(A299&lt;(Støtteark!$H$4-5),0,B299)</f>
        <v>0</v>
      </c>
    </row>
    <row r="300" spans="1:14" x14ac:dyDescent="0.25">
      <c r="A300" s="25"/>
      <c r="B300" s="25"/>
      <c r="C300" s="25"/>
      <c r="D300" s="25"/>
      <c r="E300" s="25"/>
      <c r="F300" s="25"/>
      <c r="G300" s="25"/>
      <c r="H300" s="25"/>
      <c r="I300" s="25"/>
      <c r="J300" s="44"/>
      <c r="K300" s="16">
        <f t="shared" si="8"/>
        <v>0</v>
      </c>
      <c r="L300" s="16">
        <f t="shared" si="9"/>
        <v>0</v>
      </c>
      <c r="M300" s="16">
        <f>IF(E300&lt;1,0,IF(A300&lt;(Støtteark!$H$4-5),0,(IF(G300="Utførelse",(K300),IF(G300="Fagkontroll",(L300),0)))))</f>
        <v>0</v>
      </c>
      <c r="N300" s="16">
        <f>IF(A300&lt;(Støtteark!$H$4-5),0,B300)</f>
        <v>0</v>
      </c>
    </row>
    <row r="301" spans="1:14" x14ac:dyDescent="0.25">
      <c r="A301" s="25"/>
      <c r="B301" s="25"/>
      <c r="C301" s="25"/>
      <c r="D301" s="25"/>
      <c r="E301" s="25"/>
      <c r="F301" s="25"/>
      <c r="G301" s="25"/>
      <c r="H301" s="25"/>
      <c r="I301" s="25"/>
      <c r="J301" s="44"/>
      <c r="K301" s="16">
        <f t="shared" si="8"/>
        <v>0</v>
      </c>
      <c r="L301" s="16">
        <f t="shared" si="9"/>
        <v>0</v>
      </c>
      <c r="M301" s="16">
        <f>IF(E301&lt;1,0,IF(A301&lt;(Støtteark!$H$4-5),0,(IF(G301="Utførelse",(K301),IF(G301="Fagkontroll",(L301),0)))))</f>
        <v>0</v>
      </c>
      <c r="N301" s="16">
        <f>IF(A301&lt;(Støtteark!$H$4-5),0,B301)</f>
        <v>0</v>
      </c>
    </row>
    <row r="302" spans="1:14" x14ac:dyDescent="0.25">
      <c r="A302" s="25"/>
      <c r="B302" s="25"/>
      <c r="C302" s="25"/>
      <c r="D302" s="25"/>
      <c r="E302" s="25"/>
      <c r="F302" s="25"/>
      <c r="G302" s="25"/>
      <c r="H302" s="25"/>
      <c r="I302" s="25"/>
      <c r="J302" s="44"/>
      <c r="K302" s="16">
        <f t="shared" si="8"/>
        <v>0</v>
      </c>
      <c r="L302" s="16">
        <f t="shared" si="9"/>
        <v>0</v>
      </c>
      <c r="M302" s="16">
        <f>IF(E302&lt;1,0,IF(A302&lt;(Støtteark!$H$4-5),0,(IF(G302="Utførelse",(K302),IF(G302="Fagkontroll",(L302),0)))))</f>
        <v>0</v>
      </c>
      <c r="N302" s="16">
        <f>IF(A302&lt;(Støtteark!$H$4-5),0,B302)</f>
        <v>0</v>
      </c>
    </row>
    <row r="303" spans="1:14" x14ac:dyDescent="0.25">
      <c r="A303" s="25"/>
      <c r="B303" s="25"/>
      <c r="C303" s="25"/>
      <c r="D303" s="25"/>
      <c r="E303" s="25"/>
      <c r="F303" s="25"/>
      <c r="G303" s="25"/>
      <c r="H303" s="25"/>
      <c r="I303" s="25"/>
      <c r="J303" s="44"/>
      <c r="K303" s="16">
        <f t="shared" si="8"/>
        <v>0</v>
      </c>
      <c r="L303" s="16">
        <f t="shared" si="9"/>
        <v>0</v>
      </c>
      <c r="M303" s="16">
        <f>IF(E303&lt;1,0,IF(A303&lt;(Støtteark!$H$4-5),0,(IF(G303="Utførelse",(K303),IF(G303="Fagkontroll",(L303),0)))))</f>
        <v>0</v>
      </c>
      <c r="N303" s="16">
        <f>IF(A303&lt;(Støtteark!$H$4-5),0,B303)</f>
        <v>0</v>
      </c>
    </row>
    <row r="304" spans="1:14" x14ac:dyDescent="0.25">
      <c r="A304" s="25"/>
      <c r="B304" s="25"/>
      <c r="C304" s="25"/>
      <c r="D304" s="25"/>
      <c r="E304" s="25"/>
      <c r="F304" s="25"/>
      <c r="G304" s="25"/>
      <c r="H304" s="25"/>
      <c r="I304" s="25"/>
      <c r="J304" s="44"/>
      <c r="K304" s="16">
        <f t="shared" si="8"/>
        <v>0</v>
      </c>
      <c r="L304" s="16">
        <f t="shared" si="9"/>
        <v>0</v>
      </c>
      <c r="M304" s="16">
        <f>IF(E304&lt;1,0,IF(A304&lt;(Støtteark!$H$4-5),0,(IF(G304="Utførelse",(K304),IF(G304="Fagkontroll",(L304),0)))))</f>
        <v>0</v>
      </c>
      <c r="N304" s="16">
        <f>IF(A304&lt;(Støtteark!$H$4-5),0,B304)</f>
        <v>0</v>
      </c>
    </row>
    <row r="305" spans="1:14" x14ac:dyDescent="0.25">
      <c r="A305" s="25"/>
      <c r="B305" s="25"/>
      <c r="C305" s="25"/>
      <c r="D305" s="25"/>
      <c r="E305" s="25"/>
      <c r="F305" s="25"/>
      <c r="G305" s="25"/>
      <c r="H305" s="25"/>
      <c r="I305" s="25"/>
      <c r="J305" s="44"/>
      <c r="K305" s="16">
        <f t="shared" si="8"/>
        <v>0</v>
      </c>
      <c r="L305" s="16">
        <f t="shared" si="9"/>
        <v>0</v>
      </c>
      <c r="M305" s="16">
        <f>IF(E305&lt;1,0,IF(A305&lt;(Støtteark!$H$4-5),0,(IF(G305="Utførelse",(K305),IF(G305="Fagkontroll",(L305),0)))))</f>
        <v>0</v>
      </c>
      <c r="N305" s="16">
        <f>IF(A305&lt;(Støtteark!$H$4-5),0,B305)</f>
        <v>0</v>
      </c>
    </row>
    <row r="306" spans="1:14" x14ac:dyDescent="0.25">
      <c r="A306" s="25"/>
      <c r="B306" s="25"/>
      <c r="C306" s="25"/>
      <c r="D306" s="25"/>
      <c r="E306" s="25"/>
      <c r="F306" s="25"/>
      <c r="G306" s="25"/>
      <c r="H306" s="25"/>
      <c r="I306" s="25"/>
      <c r="J306" s="44"/>
      <c r="K306" s="16">
        <f t="shared" si="8"/>
        <v>0</v>
      </c>
      <c r="L306" s="16">
        <f t="shared" si="9"/>
        <v>0</v>
      </c>
      <c r="M306" s="16">
        <f>IF(E306&lt;1,0,IF(A306&lt;(Støtteark!$H$4-5),0,(IF(G306="Utførelse",(K306),IF(G306="Fagkontroll",(L306),0)))))</f>
        <v>0</v>
      </c>
      <c r="N306" s="16">
        <f>IF(A306&lt;(Støtteark!$H$4-5),0,B306)</f>
        <v>0</v>
      </c>
    </row>
    <row r="307" spans="1:14" x14ac:dyDescent="0.25">
      <c r="A307" s="25"/>
      <c r="B307" s="25"/>
      <c r="C307" s="25"/>
      <c r="D307" s="25"/>
      <c r="E307" s="25"/>
      <c r="F307" s="25"/>
      <c r="G307" s="25"/>
      <c r="H307" s="25"/>
      <c r="I307" s="25"/>
      <c r="J307" s="44"/>
      <c r="K307" s="16">
        <f t="shared" si="8"/>
        <v>0</v>
      </c>
      <c r="L307" s="16">
        <f t="shared" si="9"/>
        <v>0</v>
      </c>
      <c r="M307" s="16">
        <f>IF(E307&lt;1,0,IF(A307&lt;(Støtteark!$H$4-5),0,(IF(G307="Utførelse",(K307),IF(G307="Fagkontroll",(L307),0)))))</f>
        <v>0</v>
      </c>
      <c r="N307" s="16">
        <f>IF(A307&lt;(Støtteark!$H$4-5),0,B307)</f>
        <v>0</v>
      </c>
    </row>
    <row r="308" spans="1:14" x14ac:dyDescent="0.25">
      <c r="A308" s="25"/>
      <c r="B308" s="25"/>
      <c r="C308" s="25"/>
      <c r="D308" s="25"/>
      <c r="E308" s="25"/>
      <c r="F308" s="25"/>
      <c r="G308" s="25"/>
      <c r="H308" s="25"/>
      <c r="I308" s="25"/>
      <c r="J308" s="44"/>
      <c r="K308" s="16">
        <f t="shared" si="8"/>
        <v>0</v>
      </c>
      <c r="L308" s="16">
        <f t="shared" si="9"/>
        <v>0</v>
      </c>
      <c r="M308" s="16">
        <f>IF(E308&lt;1,0,IF(A308&lt;(Støtteark!$H$4-5),0,(IF(G308="Utførelse",(K308),IF(G308="Fagkontroll",(L308),0)))))</f>
        <v>0</v>
      </c>
      <c r="N308" s="16">
        <f>IF(A308&lt;(Støtteark!$H$4-5),0,B308)</f>
        <v>0</v>
      </c>
    </row>
    <row r="309" spans="1:14" x14ac:dyDescent="0.25">
      <c r="A309" s="25"/>
      <c r="B309" s="25"/>
      <c r="C309" s="25"/>
      <c r="D309" s="25"/>
      <c r="E309" s="25"/>
      <c r="F309" s="25"/>
      <c r="G309" s="25"/>
      <c r="H309" s="25"/>
      <c r="I309" s="25"/>
      <c r="J309" s="44"/>
      <c r="K309" s="16">
        <f t="shared" si="8"/>
        <v>0</v>
      </c>
      <c r="L309" s="16">
        <f t="shared" si="9"/>
        <v>0</v>
      </c>
      <c r="M309" s="16">
        <f>IF(E309&lt;1,0,IF(A309&lt;(Støtteark!$H$4-5),0,(IF(G309="Utførelse",(K309),IF(G309="Fagkontroll",(L309),0)))))</f>
        <v>0</v>
      </c>
      <c r="N309" s="16">
        <f>IF(A309&lt;(Støtteark!$H$4-5),0,B309)</f>
        <v>0</v>
      </c>
    </row>
    <row r="310" spans="1:14" x14ac:dyDescent="0.25">
      <c r="A310" s="25"/>
      <c r="B310" s="25"/>
      <c r="C310" s="25"/>
      <c r="D310" s="25"/>
      <c r="E310" s="25"/>
      <c r="F310" s="25"/>
      <c r="G310" s="25"/>
      <c r="H310" s="25"/>
      <c r="I310" s="25"/>
      <c r="J310" s="44"/>
      <c r="K310" s="16">
        <f t="shared" si="8"/>
        <v>0</v>
      </c>
      <c r="L310" s="16">
        <f t="shared" si="9"/>
        <v>0</v>
      </c>
      <c r="M310" s="16">
        <f>IF(E310&lt;1,0,IF(A310&lt;(Støtteark!$H$4-5),0,(IF(G310="Utførelse",(K310),IF(G310="Fagkontroll",(L310),0)))))</f>
        <v>0</v>
      </c>
      <c r="N310" s="16">
        <f>IF(A310&lt;(Støtteark!$H$4-5),0,B310)</f>
        <v>0</v>
      </c>
    </row>
    <row r="311" spans="1:14" x14ac:dyDescent="0.25">
      <c r="A311" s="25"/>
      <c r="B311" s="25"/>
      <c r="C311" s="25"/>
      <c r="D311" s="25"/>
      <c r="E311" s="25"/>
      <c r="F311" s="25"/>
      <c r="G311" s="25"/>
      <c r="H311" s="25"/>
      <c r="I311" s="25"/>
      <c r="J311" s="44"/>
      <c r="K311" s="16">
        <f t="shared" si="8"/>
        <v>0</v>
      </c>
      <c r="L311" s="16">
        <f t="shared" si="9"/>
        <v>0</v>
      </c>
      <c r="M311" s="16">
        <f>IF(E311&lt;1,0,IF(A311&lt;(Støtteark!$H$4-5),0,(IF(G311="Utførelse",(K311),IF(G311="Fagkontroll",(L311),0)))))</f>
        <v>0</v>
      </c>
      <c r="N311" s="16">
        <f>IF(A311&lt;(Støtteark!$H$4-5),0,B311)</f>
        <v>0</v>
      </c>
    </row>
    <row r="312" spans="1:14" x14ac:dyDescent="0.25">
      <c r="A312" s="25"/>
      <c r="B312" s="25"/>
      <c r="C312" s="25"/>
      <c r="D312" s="25"/>
      <c r="E312" s="25"/>
      <c r="F312" s="25"/>
      <c r="G312" s="25"/>
      <c r="H312" s="25"/>
      <c r="I312" s="25"/>
      <c r="J312" s="44"/>
      <c r="K312" s="16">
        <f t="shared" si="8"/>
        <v>0</v>
      </c>
      <c r="L312" s="16">
        <f t="shared" si="9"/>
        <v>0</v>
      </c>
      <c r="M312" s="16">
        <f>IF(E312&lt;1,0,IF(A312&lt;(Støtteark!$H$4-5),0,(IF(G312="Utførelse",(K312),IF(G312="Fagkontroll",(L312),0)))))</f>
        <v>0</v>
      </c>
      <c r="N312" s="16">
        <f>IF(A312&lt;(Støtteark!$H$4-5),0,B312)</f>
        <v>0</v>
      </c>
    </row>
    <row r="313" spans="1:14" x14ac:dyDescent="0.25">
      <c r="A313" s="25"/>
      <c r="B313" s="25"/>
      <c r="C313" s="25"/>
      <c r="D313" s="25"/>
      <c r="E313" s="25"/>
      <c r="F313" s="25"/>
      <c r="G313" s="25"/>
      <c r="H313" s="25"/>
      <c r="I313" s="25"/>
      <c r="J313" s="44"/>
      <c r="K313" s="16">
        <f t="shared" si="8"/>
        <v>0</v>
      </c>
      <c r="L313" s="16">
        <f t="shared" si="9"/>
        <v>0</v>
      </c>
      <c r="M313" s="16">
        <f>IF(E313&lt;1,0,IF(A313&lt;(Støtteark!$H$4-5),0,(IF(G313="Utførelse",(K313),IF(G313="Fagkontroll",(L313),0)))))</f>
        <v>0</v>
      </c>
      <c r="N313" s="16">
        <f>IF(A313&lt;(Støtteark!$H$4-5),0,B313)</f>
        <v>0</v>
      </c>
    </row>
    <row r="314" spans="1:14" x14ac:dyDescent="0.25">
      <c r="A314" s="25"/>
      <c r="B314" s="25"/>
      <c r="C314" s="25"/>
      <c r="D314" s="25"/>
      <c r="E314" s="25"/>
      <c r="F314" s="25"/>
      <c r="G314" s="25"/>
      <c r="H314" s="25"/>
      <c r="I314" s="25"/>
      <c r="J314" s="44"/>
      <c r="K314" s="16">
        <f t="shared" si="8"/>
        <v>0</v>
      </c>
      <c r="L314" s="16">
        <f t="shared" si="9"/>
        <v>0</v>
      </c>
      <c r="M314" s="16">
        <f>IF(E314&lt;1,0,IF(A314&lt;(Støtteark!$H$4-5),0,(IF(G314="Utførelse",(K314),IF(G314="Fagkontroll",(L314),0)))))</f>
        <v>0</v>
      </c>
      <c r="N314" s="16">
        <f>IF(A314&lt;(Støtteark!$H$4-5),0,B314)</f>
        <v>0</v>
      </c>
    </row>
    <row r="315" spans="1:14" x14ac:dyDescent="0.25">
      <c r="A315" s="25"/>
      <c r="B315" s="25"/>
      <c r="C315" s="25"/>
      <c r="D315" s="25"/>
      <c r="E315" s="25"/>
      <c r="F315" s="25"/>
      <c r="G315" s="25"/>
      <c r="H315" s="25"/>
      <c r="I315" s="25"/>
      <c r="J315" s="44"/>
      <c r="K315" s="16">
        <f t="shared" si="8"/>
        <v>0</v>
      </c>
      <c r="L315" s="16">
        <f t="shared" si="9"/>
        <v>0</v>
      </c>
      <c r="M315" s="16">
        <f>IF(E315&lt;1,0,IF(A315&lt;(Støtteark!$H$4-5),0,(IF(G315="Utførelse",(K315),IF(G315="Fagkontroll",(L315),0)))))</f>
        <v>0</v>
      </c>
      <c r="N315" s="16">
        <f>IF(A315&lt;(Støtteark!$H$4-5),0,B315)</f>
        <v>0</v>
      </c>
    </row>
    <row r="316" spans="1:14" x14ac:dyDescent="0.25">
      <c r="A316" s="25"/>
      <c r="B316" s="25"/>
      <c r="C316" s="25"/>
      <c r="D316" s="25"/>
      <c r="E316" s="25"/>
      <c r="F316" s="25"/>
      <c r="G316" s="25"/>
      <c r="H316" s="25"/>
      <c r="I316" s="25"/>
      <c r="J316" s="44"/>
      <c r="K316" s="16">
        <f t="shared" si="8"/>
        <v>0</v>
      </c>
      <c r="L316" s="16">
        <f t="shared" si="9"/>
        <v>0</v>
      </c>
      <c r="M316" s="16">
        <f>IF(E316&lt;1,0,IF(A316&lt;(Støtteark!$H$4-5),0,(IF(G316="Utførelse",(K316),IF(G316="Fagkontroll",(L316),0)))))</f>
        <v>0</v>
      </c>
      <c r="N316" s="16">
        <f>IF(A316&lt;(Støtteark!$H$4-5),0,B316)</f>
        <v>0</v>
      </c>
    </row>
    <row r="317" spans="1:14" x14ac:dyDescent="0.25">
      <c r="A317" s="25"/>
      <c r="B317" s="25"/>
      <c r="C317" s="25"/>
      <c r="D317" s="25"/>
      <c r="E317" s="25"/>
      <c r="F317" s="25"/>
      <c r="G317" s="25"/>
      <c r="H317" s="25"/>
      <c r="I317" s="25"/>
      <c r="J317" s="44"/>
      <c r="K317" s="16">
        <f t="shared" si="8"/>
        <v>0</v>
      </c>
      <c r="L317" s="16">
        <f t="shared" si="9"/>
        <v>0</v>
      </c>
      <c r="M317" s="16">
        <f>IF(E317&lt;1,0,IF(A317&lt;(Støtteark!$H$4-5),0,(IF(G317="Utførelse",(K317),IF(G317="Fagkontroll",(L317),0)))))</f>
        <v>0</v>
      </c>
      <c r="N317" s="16">
        <f>IF(A317&lt;(Støtteark!$H$4-5),0,B317)</f>
        <v>0</v>
      </c>
    </row>
    <row r="318" spans="1:14" x14ac:dyDescent="0.25">
      <c r="A318" s="25"/>
      <c r="B318" s="25"/>
      <c r="C318" s="25"/>
      <c r="D318" s="25"/>
      <c r="E318" s="25"/>
      <c r="F318" s="25"/>
      <c r="G318" s="25"/>
      <c r="H318" s="25"/>
      <c r="I318" s="25"/>
      <c r="J318" s="44"/>
      <c r="K318" s="16">
        <f t="shared" si="8"/>
        <v>0</v>
      </c>
      <c r="L318" s="16">
        <f t="shared" si="9"/>
        <v>0</v>
      </c>
      <c r="M318" s="16">
        <f>IF(E318&lt;1,0,IF(A318&lt;(Støtteark!$H$4-5),0,(IF(G318="Utførelse",(K318),IF(G318="Fagkontroll",(L318),0)))))</f>
        <v>0</v>
      </c>
      <c r="N318" s="16">
        <f>IF(A318&lt;(Støtteark!$H$4-5),0,B318)</f>
        <v>0</v>
      </c>
    </row>
    <row r="319" spans="1:14" x14ac:dyDescent="0.25">
      <c r="A319" s="25"/>
      <c r="B319" s="25"/>
      <c r="C319" s="25"/>
      <c r="D319" s="25"/>
      <c r="E319" s="25"/>
      <c r="F319" s="25"/>
      <c r="G319" s="25"/>
      <c r="H319" s="25"/>
      <c r="I319" s="25"/>
      <c r="J319" s="44"/>
      <c r="K319" s="16">
        <f t="shared" si="8"/>
        <v>0</v>
      </c>
      <c r="L319" s="16">
        <f t="shared" si="9"/>
        <v>0</v>
      </c>
      <c r="M319" s="16">
        <f>IF(E319&lt;1,0,IF(A319&lt;(Støtteark!$H$4-5),0,(IF(G319="Utførelse",(K319),IF(G319="Fagkontroll",(L319),0)))))</f>
        <v>0</v>
      </c>
      <c r="N319" s="16">
        <f>IF(A319&lt;(Støtteark!$H$4-5),0,B319)</f>
        <v>0</v>
      </c>
    </row>
    <row r="320" spans="1:14" x14ac:dyDescent="0.25">
      <c r="A320" s="25"/>
      <c r="B320" s="25"/>
      <c r="C320" s="25"/>
      <c r="D320" s="25"/>
      <c r="E320" s="25"/>
      <c r="F320" s="25"/>
      <c r="G320" s="25"/>
      <c r="H320" s="25"/>
      <c r="I320" s="25"/>
      <c r="J320" s="44"/>
      <c r="K320" s="16">
        <f t="shared" si="8"/>
        <v>0</v>
      </c>
      <c r="L320" s="16">
        <f t="shared" si="9"/>
        <v>0</v>
      </c>
      <c r="M320" s="16">
        <f>IF(E320&lt;1,0,IF(A320&lt;(Støtteark!$H$4-5),0,(IF(G320="Utførelse",(K320),IF(G320="Fagkontroll",(L320),0)))))</f>
        <v>0</v>
      </c>
      <c r="N320" s="16">
        <f>IF(A320&lt;(Støtteark!$H$4-5),0,B320)</f>
        <v>0</v>
      </c>
    </row>
    <row r="321" spans="1:14" x14ac:dyDescent="0.25">
      <c r="A321" s="25"/>
      <c r="B321" s="25"/>
      <c r="C321" s="25"/>
      <c r="D321" s="25"/>
      <c r="E321" s="25"/>
      <c r="F321" s="25"/>
      <c r="G321" s="25"/>
      <c r="H321" s="25"/>
      <c r="I321" s="25"/>
      <c r="J321" s="44"/>
      <c r="K321" s="16">
        <f t="shared" si="8"/>
        <v>0</v>
      </c>
      <c r="L321" s="16">
        <f t="shared" si="9"/>
        <v>0</v>
      </c>
      <c r="M321" s="16">
        <f>IF(E321&lt;1,0,IF(A321&lt;(Støtteark!$H$4-5),0,(IF(G321="Utførelse",(K321),IF(G321="Fagkontroll",(L321),0)))))</f>
        <v>0</v>
      </c>
      <c r="N321" s="16">
        <f>IF(A321&lt;(Støtteark!$H$4-5),0,B321)</f>
        <v>0</v>
      </c>
    </row>
    <row r="322" spans="1:14" x14ac:dyDescent="0.25">
      <c r="A322" s="25"/>
      <c r="B322" s="25"/>
      <c r="C322" s="25"/>
      <c r="D322" s="25"/>
      <c r="E322" s="25"/>
      <c r="F322" s="25"/>
      <c r="G322" s="25"/>
      <c r="H322" s="25"/>
      <c r="I322" s="25"/>
      <c r="J322" s="44"/>
      <c r="K322" s="16">
        <f t="shared" si="8"/>
        <v>0</v>
      </c>
      <c r="L322" s="16">
        <f t="shared" si="9"/>
        <v>0</v>
      </c>
      <c r="M322" s="16">
        <f>IF(E322&lt;1,0,IF(A322&lt;(Støtteark!$H$4-5),0,(IF(G322="Utførelse",(K322),IF(G322="Fagkontroll",(L322),0)))))</f>
        <v>0</v>
      </c>
      <c r="N322" s="16">
        <f>IF(A322&lt;(Støtteark!$H$4-5),0,B322)</f>
        <v>0</v>
      </c>
    </row>
    <row r="323" spans="1:14" x14ac:dyDescent="0.25">
      <c r="A323" s="25"/>
      <c r="B323" s="25"/>
      <c r="C323" s="25"/>
      <c r="D323" s="25"/>
      <c r="E323" s="25"/>
      <c r="F323" s="25"/>
      <c r="G323" s="25"/>
      <c r="H323" s="25"/>
      <c r="I323" s="25"/>
      <c r="J323" s="44"/>
      <c r="K323" s="16">
        <f t="shared" si="8"/>
        <v>0</v>
      </c>
      <c r="L323" s="16">
        <f t="shared" si="9"/>
        <v>0</v>
      </c>
      <c r="M323" s="16">
        <f>IF(E323&lt;1,0,IF(A323&lt;(Støtteark!$H$4-5),0,(IF(G323="Utførelse",(K323),IF(G323="Fagkontroll",(L323),0)))))</f>
        <v>0</v>
      </c>
      <c r="N323" s="16">
        <f>IF(A323&lt;(Støtteark!$H$4-5),0,B323)</f>
        <v>0</v>
      </c>
    </row>
    <row r="324" spans="1:14" x14ac:dyDescent="0.25">
      <c r="A324" s="25"/>
      <c r="B324" s="25"/>
      <c r="C324" s="25"/>
      <c r="D324" s="25"/>
      <c r="E324" s="25"/>
      <c r="F324" s="25"/>
      <c r="G324" s="25"/>
      <c r="H324" s="25"/>
      <c r="I324" s="25"/>
      <c r="J324" s="44"/>
      <c r="K324" s="16">
        <f t="shared" si="8"/>
        <v>0</v>
      </c>
      <c r="L324" s="16">
        <f t="shared" si="9"/>
        <v>0</v>
      </c>
      <c r="M324" s="16">
        <f>IF(E324&lt;1,0,IF(A324&lt;(Støtteark!$H$4-5),0,(IF(G324="Utførelse",(K324),IF(G324="Fagkontroll",(L324),0)))))</f>
        <v>0</v>
      </c>
      <c r="N324" s="16">
        <f>IF(A324&lt;(Støtteark!$H$4-5),0,B324)</f>
        <v>0</v>
      </c>
    </row>
    <row r="325" spans="1:14" x14ac:dyDescent="0.25">
      <c r="A325" s="25"/>
      <c r="B325" s="25"/>
      <c r="C325" s="25"/>
      <c r="D325" s="25"/>
      <c r="E325" s="25"/>
      <c r="F325" s="25"/>
      <c r="G325" s="25"/>
      <c r="H325" s="25"/>
      <c r="I325" s="25"/>
      <c r="J325" s="44"/>
      <c r="K325" s="16">
        <f t="shared" si="8"/>
        <v>0</v>
      </c>
      <c r="L325" s="16">
        <f t="shared" si="9"/>
        <v>0</v>
      </c>
      <c r="M325" s="16">
        <f>IF(E325&lt;1,0,IF(A325&lt;(Støtteark!$H$4-5),0,(IF(G325="Utførelse",(K325),IF(G325="Fagkontroll",(L325),0)))))</f>
        <v>0</v>
      </c>
      <c r="N325" s="16">
        <f>IF(A325&lt;(Støtteark!$H$4-5),0,B325)</f>
        <v>0</v>
      </c>
    </row>
    <row r="326" spans="1:14" x14ac:dyDescent="0.25">
      <c r="A326" s="25"/>
      <c r="B326" s="25"/>
      <c r="C326" s="25"/>
      <c r="D326" s="25"/>
      <c r="E326" s="25"/>
      <c r="F326" s="25"/>
      <c r="G326" s="25"/>
      <c r="H326" s="25"/>
      <c r="I326" s="25"/>
      <c r="J326" s="44"/>
      <c r="K326" s="16">
        <f t="shared" si="8"/>
        <v>0</v>
      </c>
      <c r="L326" s="16">
        <f t="shared" si="9"/>
        <v>0</v>
      </c>
      <c r="M326" s="16">
        <f>IF(E326&lt;1,0,IF(A326&lt;(Støtteark!$H$4-5),0,(IF(G326="Utførelse",(K326),IF(G326="Fagkontroll",(L326),0)))))</f>
        <v>0</v>
      </c>
      <c r="N326" s="16">
        <f>IF(A326&lt;(Støtteark!$H$4-5),0,B326)</f>
        <v>0</v>
      </c>
    </row>
    <row r="327" spans="1:14" x14ac:dyDescent="0.25">
      <c r="A327" s="25"/>
      <c r="B327" s="25"/>
      <c r="C327" s="25"/>
      <c r="D327" s="25"/>
      <c r="E327" s="25"/>
      <c r="F327" s="25"/>
      <c r="G327" s="25"/>
      <c r="H327" s="25"/>
      <c r="I327" s="25"/>
      <c r="J327" s="44"/>
      <c r="K327" s="16">
        <f t="shared" si="8"/>
        <v>0</v>
      </c>
      <c r="L327" s="16">
        <f t="shared" si="9"/>
        <v>0</v>
      </c>
      <c r="M327" s="16">
        <f>IF(E327&lt;1,0,IF(A327&lt;(Støtteark!$H$4-5),0,(IF(G327="Utførelse",(K327),IF(G327="Fagkontroll",(L327),0)))))</f>
        <v>0</v>
      </c>
      <c r="N327" s="16">
        <f>IF(A327&lt;(Støtteark!$H$4-5),0,B327)</f>
        <v>0</v>
      </c>
    </row>
    <row r="328" spans="1:14" x14ac:dyDescent="0.25">
      <c r="A328" s="25"/>
      <c r="B328" s="25"/>
      <c r="C328" s="25"/>
      <c r="D328" s="25"/>
      <c r="E328" s="25"/>
      <c r="F328" s="25"/>
      <c r="G328" s="25"/>
      <c r="H328" s="25"/>
      <c r="I328" s="25"/>
      <c r="J328" s="44"/>
      <c r="K328" s="16">
        <f t="shared" si="8"/>
        <v>0</v>
      </c>
      <c r="L328" s="16">
        <f t="shared" si="9"/>
        <v>0</v>
      </c>
      <c r="M328" s="16">
        <f>IF(E328&lt;1,0,IF(A328&lt;(Støtteark!$H$4-5),0,(IF(G328="Utførelse",(K328),IF(G328="Fagkontroll",(L328),0)))))</f>
        <v>0</v>
      </c>
      <c r="N328" s="16">
        <f>IF(A328&lt;(Støtteark!$H$4-5),0,B328)</f>
        <v>0</v>
      </c>
    </row>
    <row r="329" spans="1:14" x14ac:dyDescent="0.25">
      <c r="A329" s="25"/>
      <c r="B329" s="25"/>
      <c r="C329" s="25"/>
      <c r="D329" s="25"/>
      <c r="E329" s="25"/>
      <c r="F329" s="25"/>
      <c r="G329" s="25"/>
      <c r="H329" s="25"/>
      <c r="I329" s="25"/>
      <c r="J329" s="44"/>
      <c r="K329" s="16">
        <f t="shared" si="8"/>
        <v>0</v>
      </c>
      <c r="L329" s="16">
        <f t="shared" si="9"/>
        <v>0</v>
      </c>
      <c r="M329" s="16">
        <f>IF(E329&lt;1,0,IF(A329&lt;(Støtteark!$H$4-5),0,(IF(G329="Utførelse",(K329),IF(G329="Fagkontroll",(L329),0)))))</f>
        <v>0</v>
      </c>
      <c r="N329" s="16">
        <f>IF(A329&lt;(Støtteark!$H$4-5),0,B329)</f>
        <v>0</v>
      </c>
    </row>
    <row r="330" spans="1:14" x14ac:dyDescent="0.25">
      <c r="A330" s="25"/>
      <c r="B330" s="25"/>
      <c r="C330" s="25"/>
      <c r="D330" s="25"/>
      <c r="E330" s="25"/>
      <c r="F330" s="25"/>
      <c r="G330" s="25"/>
      <c r="H330" s="25"/>
      <c r="I330" s="25"/>
      <c r="J330" s="44"/>
      <c r="K330" s="16">
        <f t="shared" si="8"/>
        <v>0</v>
      </c>
      <c r="L330" s="16">
        <f t="shared" si="9"/>
        <v>0</v>
      </c>
      <c r="M330" s="16">
        <f>IF(E330&lt;1,0,IF(A330&lt;(Støtteark!$H$4-5),0,(IF(G330="Utførelse",(K330),IF(G330="Fagkontroll",(L330),0)))))</f>
        <v>0</v>
      </c>
      <c r="N330" s="16">
        <f>IF(A330&lt;(Støtteark!$H$4-5),0,B330)</f>
        <v>0</v>
      </c>
    </row>
    <row r="331" spans="1:14" x14ac:dyDescent="0.25">
      <c r="A331" s="25"/>
      <c r="B331" s="25"/>
      <c r="C331" s="25"/>
      <c r="D331" s="25"/>
      <c r="E331" s="25"/>
      <c r="F331" s="25"/>
      <c r="G331" s="25"/>
      <c r="H331" s="25"/>
      <c r="I331" s="25"/>
      <c r="J331" s="44"/>
      <c r="K331" s="16">
        <f t="shared" si="8"/>
        <v>0</v>
      </c>
      <c r="L331" s="16">
        <f t="shared" si="9"/>
        <v>0</v>
      </c>
      <c r="M331" s="16">
        <f>IF(E331&lt;1,0,IF(A331&lt;(Støtteark!$H$4-5),0,(IF(G331="Utførelse",(K331),IF(G331="Fagkontroll",(L331),0)))))</f>
        <v>0</v>
      </c>
      <c r="N331" s="16">
        <f>IF(A331&lt;(Støtteark!$H$4-5),0,B331)</f>
        <v>0</v>
      </c>
    </row>
    <row r="332" spans="1:14" x14ac:dyDescent="0.25">
      <c r="A332" s="25"/>
      <c r="B332" s="25"/>
      <c r="C332" s="25"/>
      <c r="D332" s="25"/>
      <c r="E332" s="25"/>
      <c r="F332" s="25"/>
      <c r="G332" s="25"/>
      <c r="H332" s="25"/>
      <c r="I332" s="25"/>
      <c r="J332" s="44"/>
      <c r="K332" s="16">
        <f t="shared" si="8"/>
        <v>0</v>
      </c>
      <c r="L332" s="16">
        <f t="shared" si="9"/>
        <v>0</v>
      </c>
      <c r="M332" s="16">
        <f>IF(E332&lt;1,0,IF(A332&lt;(Støtteark!$H$4-5),0,(IF(G332="Utførelse",(K332),IF(G332="Fagkontroll",(L332),0)))))</f>
        <v>0</v>
      </c>
      <c r="N332" s="16">
        <f>IF(A332&lt;(Støtteark!$H$4-5),0,B332)</f>
        <v>0</v>
      </c>
    </row>
    <row r="333" spans="1:14" x14ac:dyDescent="0.25">
      <c r="A333" s="25"/>
      <c r="B333" s="25"/>
      <c r="C333" s="25"/>
      <c r="D333" s="25"/>
      <c r="E333" s="25"/>
      <c r="F333" s="25"/>
      <c r="G333" s="25"/>
      <c r="H333" s="25"/>
      <c r="I333" s="25"/>
      <c r="J333" s="44"/>
      <c r="K333" s="16">
        <f t="shared" ref="K333:K396" si="10">IF(E333&lt;1,0,IF(G333="Utførelse",IF(F333="Flomberegninger damsikkerhet",B333,0),0))</f>
        <v>0</v>
      </c>
      <c r="L333" s="16">
        <f t="shared" ref="L333:L396" si="11">IF(K333&gt;0,0,B333)</f>
        <v>0</v>
      </c>
      <c r="M333" s="16">
        <f>IF(E333&lt;1,0,IF(A333&lt;(Støtteark!$H$4-5),0,(IF(G333="Utførelse",(K333),IF(G333="Fagkontroll",(L333),0)))))</f>
        <v>0</v>
      </c>
      <c r="N333" s="16">
        <f>IF(A333&lt;(Støtteark!$H$4-5),0,B333)</f>
        <v>0</v>
      </c>
    </row>
    <row r="334" spans="1:14" x14ac:dyDescent="0.25">
      <c r="A334" s="25"/>
      <c r="B334" s="25"/>
      <c r="C334" s="25"/>
      <c r="D334" s="25"/>
      <c r="E334" s="25"/>
      <c r="F334" s="25"/>
      <c r="G334" s="25"/>
      <c r="H334" s="25"/>
      <c r="I334" s="25"/>
      <c r="J334" s="44"/>
      <c r="K334" s="16">
        <f t="shared" si="10"/>
        <v>0</v>
      </c>
      <c r="L334" s="16">
        <f t="shared" si="11"/>
        <v>0</v>
      </c>
      <c r="M334" s="16">
        <f>IF(E334&lt;1,0,IF(A334&lt;(Støtteark!$H$4-5),0,(IF(G334="Utførelse",(K334),IF(G334="Fagkontroll",(L334),0)))))</f>
        <v>0</v>
      </c>
      <c r="N334" s="16">
        <f>IF(A334&lt;(Støtteark!$H$4-5),0,B334)</f>
        <v>0</v>
      </c>
    </row>
    <row r="335" spans="1:14" x14ac:dyDescent="0.25">
      <c r="A335" s="25"/>
      <c r="B335" s="25"/>
      <c r="C335" s="25"/>
      <c r="D335" s="25"/>
      <c r="E335" s="25"/>
      <c r="F335" s="25"/>
      <c r="G335" s="25"/>
      <c r="H335" s="25"/>
      <c r="I335" s="25"/>
      <c r="J335" s="44"/>
      <c r="K335" s="16">
        <f t="shared" si="10"/>
        <v>0</v>
      </c>
      <c r="L335" s="16">
        <f t="shared" si="11"/>
        <v>0</v>
      </c>
      <c r="M335" s="16">
        <f>IF(E335&lt;1,0,IF(A335&lt;(Støtteark!$H$4-5),0,(IF(G335="Utførelse",(K335),IF(G335="Fagkontroll",(L335),0)))))</f>
        <v>0</v>
      </c>
      <c r="N335" s="16">
        <f>IF(A335&lt;(Støtteark!$H$4-5),0,B335)</f>
        <v>0</v>
      </c>
    </row>
    <row r="336" spans="1:14" x14ac:dyDescent="0.25">
      <c r="A336" s="25"/>
      <c r="B336" s="25"/>
      <c r="C336" s="25"/>
      <c r="D336" s="25"/>
      <c r="E336" s="25"/>
      <c r="F336" s="25"/>
      <c r="G336" s="25"/>
      <c r="H336" s="25"/>
      <c r="I336" s="25"/>
      <c r="J336" s="44"/>
      <c r="K336" s="16">
        <f t="shared" si="10"/>
        <v>0</v>
      </c>
      <c r="L336" s="16">
        <f t="shared" si="11"/>
        <v>0</v>
      </c>
      <c r="M336" s="16">
        <f>IF(E336&lt;1,0,IF(A336&lt;(Støtteark!$H$4-5),0,(IF(G336="Utførelse",(K336),IF(G336="Fagkontroll",(L336),0)))))</f>
        <v>0</v>
      </c>
      <c r="N336" s="16">
        <f>IF(A336&lt;(Støtteark!$H$4-5),0,B336)</f>
        <v>0</v>
      </c>
    </row>
    <row r="337" spans="1:14" x14ac:dyDescent="0.25">
      <c r="A337" s="25"/>
      <c r="B337" s="25"/>
      <c r="C337" s="25"/>
      <c r="D337" s="25"/>
      <c r="E337" s="25"/>
      <c r="F337" s="25"/>
      <c r="G337" s="25"/>
      <c r="H337" s="25"/>
      <c r="I337" s="25"/>
      <c r="J337" s="44"/>
      <c r="K337" s="16">
        <f t="shared" si="10"/>
        <v>0</v>
      </c>
      <c r="L337" s="16">
        <f t="shared" si="11"/>
        <v>0</v>
      </c>
      <c r="M337" s="16">
        <f>IF(E337&lt;1,0,IF(A337&lt;(Støtteark!$H$4-5),0,(IF(G337="Utførelse",(K337),IF(G337="Fagkontroll",(L337),0)))))</f>
        <v>0</v>
      </c>
      <c r="N337" s="16">
        <f>IF(A337&lt;(Støtteark!$H$4-5),0,B337)</f>
        <v>0</v>
      </c>
    </row>
    <row r="338" spans="1:14" x14ac:dyDescent="0.25">
      <c r="A338" s="25"/>
      <c r="B338" s="25"/>
      <c r="C338" s="25"/>
      <c r="D338" s="25"/>
      <c r="E338" s="25"/>
      <c r="F338" s="25"/>
      <c r="G338" s="25"/>
      <c r="H338" s="25"/>
      <c r="I338" s="25"/>
      <c r="J338" s="44"/>
      <c r="K338" s="16">
        <f t="shared" si="10"/>
        <v>0</v>
      </c>
      <c r="L338" s="16">
        <f t="shared" si="11"/>
        <v>0</v>
      </c>
      <c r="M338" s="16">
        <f>IF(E338&lt;1,0,IF(A338&lt;(Støtteark!$H$4-5),0,(IF(G338="Utførelse",(K338),IF(G338="Fagkontroll",(L338),0)))))</f>
        <v>0</v>
      </c>
      <c r="N338" s="16">
        <f>IF(A338&lt;(Støtteark!$H$4-5),0,B338)</f>
        <v>0</v>
      </c>
    </row>
    <row r="339" spans="1:14" x14ac:dyDescent="0.25">
      <c r="A339" s="25"/>
      <c r="B339" s="25"/>
      <c r="C339" s="25"/>
      <c r="D339" s="25"/>
      <c r="E339" s="25"/>
      <c r="F339" s="25"/>
      <c r="G339" s="25"/>
      <c r="H339" s="25"/>
      <c r="I339" s="25"/>
      <c r="J339" s="44"/>
      <c r="K339" s="16">
        <f t="shared" si="10"/>
        <v>0</v>
      </c>
      <c r="L339" s="16">
        <f t="shared" si="11"/>
        <v>0</v>
      </c>
      <c r="M339" s="16">
        <f>IF(E339&lt;1,0,IF(A339&lt;(Støtteark!$H$4-5),0,(IF(G339="Utførelse",(K339),IF(G339="Fagkontroll",(L339),0)))))</f>
        <v>0</v>
      </c>
      <c r="N339" s="16">
        <f>IF(A339&lt;(Støtteark!$H$4-5),0,B339)</f>
        <v>0</v>
      </c>
    </row>
    <row r="340" spans="1:14" x14ac:dyDescent="0.25">
      <c r="A340" s="25"/>
      <c r="B340" s="25"/>
      <c r="C340" s="25"/>
      <c r="D340" s="25"/>
      <c r="E340" s="25"/>
      <c r="F340" s="25"/>
      <c r="G340" s="25"/>
      <c r="H340" s="25"/>
      <c r="I340" s="25"/>
      <c r="J340" s="44"/>
      <c r="K340" s="16">
        <f t="shared" si="10"/>
        <v>0</v>
      </c>
      <c r="L340" s="16">
        <f t="shared" si="11"/>
        <v>0</v>
      </c>
      <c r="M340" s="16">
        <f>IF(E340&lt;1,0,IF(A340&lt;(Støtteark!$H$4-5),0,(IF(G340="Utførelse",(K340),IF(G340="Fagkontroll",(L340),0)))))</f>
        <v>0</v>
      </c>
      <c r="N340" s="16">
        <f>IF(A340&lt;(Støtteark!$H$4-5),0,B340)</f>
        <v>0</v>
      </c>
    </row>
    <row r="341" spans="1:14" x14ac:dyDescent="0.25">
      <c r="A341" s="25"/>
      <c r="B341" s="25"/>
      <c r="C341" s="25"/>
      <c r="D341" s="25"/>
      <c r="E341" s="25"/>
      <c r="F341" s="25"/>
      <c r="G341" s="25"/>
      <c r="H341" s="25"/>
      <c r="I341" s="25"/>
      <c r="J341" s="44"/>
      <c r="K341" s="16">
        <f t="shared" si="10"/>
        <v>0</v>
      </c>
      <c r="L341" s="16">
        <f t="shared" si="11"/>
        <v>0</v>
      </c>
      <c r="M341" s="16">
        <f>IF(E341&lt;1,0,IF(A341&lt;(Støtteark!$H$4-5),0,(IF(G341="Utførelse",(K341),IF(G341="Fagkontroll",(L341),0)))))</f>
        <v>0</v>
      </c>
      <c r="N341" s="16">
        <f>IF(A341&lt;(Støtteark!$H$4-5),0,B341)</f>
        <v>0</v>
      </c>
    </row>
    <row r="342" spans="1:14" x14ac:dyDescent="0.25">
      <c r="A342" s="25"/>
      <c r="B342" s="25"/>
      <c r="C342" s="25"/>
      <c r="D342" s="25"/>
      <c r="E342" s="25"/>
      <c r="F342" s="25"/>
      <c r="G342" s="25"/>
      <c r="H342" s="25"/>
      <c r="I342" s="25"/>
      <c r="J342" s="44"/>
      <c r="K342" s="16">
        <f t="shared" si="10"/>
        <v>0</v>
      </c>
      <c r="L342" s="16">
        <f t="shared" si="11"/>
        <v>0</v>
      </c>
      <c r="M342" s="16">
        <f>IF(E342&lt;1,0,IF(A342&lt;(Støtteark!$H$4-5),0,(IF(G342="Utførelse",(K342),IF(G342="Fagkontroll",(L342),0)))))</f>
        <v>0</v>
      </c>
      <c r="N342" s="16">
        <f>IF(A342&lt;(Støtteark!$H$4-5),0,B342)</f>
        <v>0</v>
      </c>
    </row>
    <row r="343" spans="1:14" x14ac:dyDescent="0.25">
      <c r="A343" s="25"/>
      <c r="B343" s="25"/>
      <c r="C343" s="25"/>
      <c r="D343" s="25"/>
      <c r="E343" s="25"/>
      <c r="F343" s="25"/>
      <c r="G343" s="25"/>
      <c r="H343" s="25"/>
      <c r="I343" s="25"/>
      <c r="J343" s="44"/>
      <c r="K343" s="16">
        <f t="shared" si="10"/>
        <v>0</v>
      </c>
      <c r="L343" s="16">
        <f t="shared" si="11"/>
        <v>0</v>
      </c>
      <c r="M343" s="16">
        <f>IF(E343&lt;1,0,IF(A343&lt;(Støtteark!$H$4-5),0,(IF(G343="Utførelse",(K343),IF(G343="Fagkontroll",(L343),0)))))</f>
        <v>0</v>
      </c>
      <c r="N343" s="16">
        <f>IF(A343&lt;(Støtteark!$H$4-5),0,B343)</f>
        <v>0</v>
      </c>
    </row>
    <row r="344" spans="1:14" x14ac:dyDescent="0.25">
      <c r="A344" s="25"/>
      <c r="B344" s="25"/>
      <c r="C344" s="25"/>
      <c r="D344" s="25"/>
      <c r="E344" s="25"/>
      <c r="F344" s="25"/>
      <c r="G344" s="25"/>
      <c r="H344" s="25"/>
      <c r="I344" s="25"/>
      <c r="J344" s="44"/>
      <c r="K344" s="16">
        <f t="shared" si="10"/>
        <v>0</v>
      </c>
      <c r="L344" s="16">
        <f t="shared" si="11"/>
        <v>0</v>
      </c>
      <c r="M344" s="16">
        <f>IF(E344&lt;1,0,IF(A344&lt;(Støtteark!$H$4-5),0,(IF(G344="Utførelse",(K344),IF(G344="Fagkontroll",(L344),0)))))</f>
        <v>0</v>
      </c>
      <c r="N344" s="16">
        <f>IF(A344&lt;(Støtteark!$H$4-5),0,B344)</f>
        <v>0</v>
      </c>
    </row>
    <row r="345" spans="1:14" x14ac:dyDescent="0.25">
      <c r="A345" s="25"/>
      <c r="B345" s="25"/>
      <c r="C345" s="25"/>
      <c r="D345" s="25"/>
      <c r="E345" s="25"/>
      <c r="F345" s="25"/>
      <c r="G345" s="25"/>
      <c r="H345" s="25"/>
      <c r="I345" s="25"/>
      <c r="J345" s="44"/>
      <c r="K345" s="16">
        <f t="shared" si="10"/>
        <v>0</v>
      </c>
      <c r="L345" s="16">
        <f t="shared" si="11"/>
        <v>0</v>
      </c>
      <c r="M345" s="16">
        <f>IF(E345&lt;1,0,IF(A345&lt;(Støtteark!$H$4-5),0,(IF(G345="Utførelse",(K345),IF(G345="Fagkontroll",(L345),0)))))</f>
        <v>0</v>
      </c>
      <c r="N345" s="16">
        <f>IF(A345&lt;(Støtteark!$H$4-5),0,B345)</f>
        <v>0</v>
      </c>
    </row>
    <row r="346" spans="1:14" x14ac:dyDescent="0.25">
      <c r="A346" s="25"/>
      <c r="B346" s="25"/>
      <c r="C346" s="25"/>
      <c r="D346" s="25"/>
      <c r="E346" s="25"/>
      <c r="F346" s="25"/>
      <c r="G346" s="25"/>
      <c r="H346" s="25"/>
      <c r="I346" s="25"/>
      <c r="J346" s="44"/>
      <c r="K346" s="16">
        <f t="shared" si="10"/>
        <v>0</v>
      </c>
      <c r="L346" s="16">
        <f t="shared" si="11"/>
        <v>0</v>
      </c>
      <c r="M346" s="16">
        <f>IF(E346&lt;1,0,IF(A346&lt;(Støtteark!$H$4-5),0,(IF(G346="Utførelse",(K346),IF(G346="Fagkontroll",(L346),0)))))</f>
        <v>0</v>
      </c>
      <c r="N346" s="16">
        <f>IF(A346&lt;(Støtteark!$H$4-5),0,B346)</f>
        <v>0</v>
      </c>
    </row>
    <row r="347" spans="1:14" x14ac:dyDescent="0.25">
      <c r="A347" s="25"/>
      <c r="B347" s="25"/>
      <c r="C347" s="25"/>
      <c r="D347" s="25"/>
      <c r="E347" s="25"/>
      <c r="F347" s="25"/>
      <c r="G347" s="25"/>
      <c r="H347" s="25"/>
      <c r="I347" s="25"/>
      <c r="J347" s="44"/>
      <c r="K347" s="16">
        <f t="shared" si="10"/>
        <v>0</v>
      </c>
      <c r="L347" s="16">
        <f t="shared" si="11"/>
        <v>0</v>
      </c>
      <c r="M347" s="16">
        <f>IF(E347&lt;1,0,IF(A347&lt;(Støtteark!$H$4-5),0,(IF(G347="Utførelse",(K347),IF(G347="Fagkontroll",(L347),0)))))</f>
        <v>0</v>
      </c>
      <c r="N347" s="16">
        <f>IF(A347&lt;(Støtteark!$H$4-5),0,B347)</f>
        <v>0</v>
      </c>
    </row>
    <row r="348" spans="1:14" x14ac:dyDescent="0.25">
      <c r="A348" s="25"/>
      <c r="B348" s="25"/>
      <c r="C348" s="25"/>
      <c r="D348" s="25"/>
      <c r="E348" s="25"/>
      <c r="F348" s="25"/>
      <c r="G348" s="25"/>
      <c r="H348" s="25"/>
      <c r="I348" s="25"/>
      <c r="J348" s="44"/>
      <c r="K348" s="16">
        <f t="shared" si="10"/>
        <v>0</v>
      </c>
      <c r="L348" s="16">
        <f t="shared" si="11"/>
        <v>0</v>
      </c>
      <c r="M348" s="16">
        <f>IF(E348&lt;1,0,IF(A348&lt;(Støtteark!$H$4-5),0,(IF(G348="Utførelse",(K348),IF(G348="Fagkontroll",(L348),0)))))</f>
        <v>0</v>
      </c>
      <c r="N348" s="16">
        <f>IF(A348&lt;(Støtteark!$H$4-5),0,B348)</f>
        <v>0</v>
      </c>
    </row>
    <row r="349" spans="1:14" x14ac:dyDescent="0.25">
      <c r="A349" s="25"/>
      <c r="B349" s="25"/>
      <c r="C349" s="25"/>
      <c r="D349" s="25"/>
      <c r="E349" s="25"/>
      <c r="F349" s="25"/>
      <c r="G349" s="25"/>
      <c r="H349" s="25"/>
      <c r="I349" s="25"/>
      <c r="J349" s="44"/>
      <c r="K349" s="16">
        <f t="shared" si="10"/>
        <v>0</v>
      </c>
      <c r="L349" s="16">
        <f t="shared" si="11"/>
        <v>0</v>
      </c>
      <c r="M349" s="16">
        <f>IF(E349&lt;1,0,IF(A349&lt;(Støtteark!$H$4-5),0,(IF(G349="Utførelse",(K349),IF(G349="Fagkontroll",(L349),0)))))</f>
        <v>0</v>
      </c>
      <c r="N349" s="16">
        <f>IF(A349&lt;(Støtteark!$H$4-5),0,B349)</f>
        <v>0</v>
      </c>
    </row>
    <row r="350" spans="1:14" x14ac:dyDescent="0.25">
      <c r="A350" s="25"/>
      <c r="B350" s="25"/>
      <c r="C350" s="25"/>
      <c r="D350" s="25"/>
      <c r="E350" s="25"/>
      <c r="F350" s="25"/>
      <c r="G350" s="25"/>
      <c r="H350" s="25"/>
      <c r="I350" s="25"/>
      <c r="J350" s="44"/>
      <c r="K350" s="16">
        <f t="shared" si="10"/>
        <v>0</v>
      </c>
      <c r="L350" s="16">
        <f t="shared" si="11"/>
        <v>0</v>
      </c>
      <c r="M350" s="16">
        <f>IF(E350&lt;1,0,IF(A350&lt;(Støtteark!$H$4-5),0,(IF(G350="Utførelse",(K350),IF(G350="Fagkontroll",(L350),0)))))</f>
        <v>0</v>
      </c>
      <c r="N350" s="16">
        <f>IF(A350&lt;(Støtteark!$H$4-5),0,B350)</f>
        <v>0</v>
      </c>
    </row>
    <row r="351" spans="1:14" x14ac:dyDescent="0.25">
      <c r="A351" s="25"/>
      <c r="B351" s="25"/>
      <c r="C351" s="25"/>
      <c r="D351" s="25"/>
      <c r="E351" s="25"/>
      <c r="F351" s="25"/>
      <c r="G351" s="25"/>
      <c r="H351" s="25"/>
      <c r="I351" s="25"/>
      <c r="J351" s="44"/>
      <c r="K351" s="16">
        <f t="shared" si="10"/>
        <v>0</v>
      </c>
      <c r="L351" s="16">
        <f t="shared" si="11"/>
        <v>0</v>
      </c>
      <c r="M351" s="16">
        <f>IF(E351&lt;1,0,IF(A351&lt;(Støtteark!$H$4-5),0,(IF(G351="Utførelse",(K351),IF(G351="Fagkontroll",(L351),0)))))</f>
        <v>0</v>
      </c>
      <c r="N351" s="16">
        <f>IF(A351&lt;(Støtteark!$H$4-5),0,B351)</f>
        <v>0</v>
      </c>
    </row>
    <row r="352" spans="1:14" x14ac:dyDescent="0.25">
      <c r="A352" s="25"/>
      <c r="B352" s="25"/>
      <c r="C352" s="25"/>
      <c r="D352" s="25"/>
      <c r="E352" s="25"/>
      <c r="F352" s="25"/>
      <c r="G352" s="25"/>
      <c r="H352" s="25"/>
      <c r="I352" s="25"/>
      <c r="J352" s="44"/>
      <c r="K352" s="16">
        <f t="shared" si="10"/>
        <v>0</v>
      </c>
      <c r="L352" s="16">
        <f t="shared" si="11"/>
        <v>0</v>
      </c>
      <c r="M352" s="16">
        <f>IF(E352&lt;1,0,IF(A352&lt;(Støtteark!$H$4-5),0,(IF(G352="Utførelse",(K352),IF(G352="Fagkontroll",(L352),0)))))</f>
        <v>0</v>
      </c>
      <c r="N352" s="16">
        <f>IF(A352&lt;(Støtteark!$H$4-5),0,B352)</f>
        <v>0</v>
      </c>
    </row>
    <row r="353" spans="1:14" x14ac:dyDescent="0.25">
      <c r="A353" s="25"/>
      <c r="B353" s="25"/>
      <c r="C353" s="25"/>
      <c r="D353" s="25"/>
      <c r="E353" s="25"/>
      <c r="F353" s="25"/>
      <c r="G353" s="25"/>
      <c r="H353" s="25"/>
      <c r="I353" s="25"/>
      <c r="J353" s="44"/>
      <c r="K353" s="16">
        <f t="shared" si="10"/>
        <v>0</v>
      </c>
      <c r="L353" s="16">
        <f t="shared" si="11"/>
        <v>0</v>
      </c>
      <c r="M353" s="16">
        <f>IF(E353&lt;1,0,IF(A353&lt;(Støtteark!$H$4-5),0,(IF(G353="Utførelse",(K353),IF(G353="Fagkontroll",(L353),0)))))</f>
        <v>0</v>
      </c>
      <c r="N353" s="16">
        <f>IF(A353&lt;(Støtteark!$H$4-5),0,B353)</f>
        <v>0</v>
      </c>
    </row>
    <row r="354" spans="1:14" x14ac:dyDescent="0.25">
      <c r="A354" s="25"/>
      <c r="B354" s="25"/>
      <c r="C354" s="25"/>
      <c r="D354" s="25"/>
      <c r="E354" s="25"/>
      <c r="F354" s="25"/>
      <c r="G354" s="25"/>
      <c r="H354" s="25"/>
      <c r="I354" s="25"/>
      <c r="J354" s="44"/>
      <c r="K354" s="16">
        <f t="shared" si="10"/>
        <v>0</v>
      </c>
      <c r="L354" s="16">
        <f t="shared" si="11"/>
        <v>0</v>
      </c>
      <c r="M354" s="16">
        <f>IF(E354&lt;1,0,IF(A354&lt;(Støtteark!$H$4-5),0,(IF(G354="Utførelse",(K354),IF(G354="Fagkontroll",(L354),0)))))</f>
        <v>0</v>
      </c>
      <c r="N354" s="16">
        <f>IF(A354&lt;(Støtteark!$H$4-5),0,B354)</f>
        <v>0</v>
      </c>
    </row>
    <row r="355" spans="1:14" x14ac:dyDescent="0.25">
      <c r="A355" s="25"/>
      <c r="B355" s="25"/>
      <c r="C355" s="25"/>
      <c r="D355" s="25"/>
      <c r="E355" s="25"/>
      <c r="F355" s="25"/>
      <c r="G355" s="25"/>
      <c r="H355" s="25"/>
      <c r="I355" s="25"/>
      <c r="J355" s="44"/>
      <c r="K355" s="16">
        <f t="shared" si="10"/>
        <v>0</v>
      </c>
      <c r="L355" s="16">
        <f t="shared" si="11"/>
        <v>0</v>
      </c>
      <c r="M355" s="16">
        <f>IF(E355&lt;1,0,IF(A355&lt;(Støtteark!$H$4-5),0,(IF(G355="Utførelse",(K355),IF(G355="Fagkontroll",(L355),0)))))</f>
        <v>0</v>
      </c>
      <c r="N355" s="16">
        <f>IF(A355&lt;(Støtteark!$H$4-5),0,B355)</f>
        <v>0</v>
      </c>
    </row>
    <row r="356" spans="1:14" x14ac:dyDescent="0.25">
      <c r="A356" s="25"/>
      <c r="B356" s="25"/>
      <c r="C356" s="25"/>
      <c r="D356" s="25"/>
      <c r="E356" s="25"/>
      <c r="F356" s="25"/>
      <c r="G356" s="25"/>
      <c r="H356" s="25"/>
      <c r="I356" s="25"/>
      <c r="J356" s="44"/>
      <c r="K356" s="16">
        <f t="shared" si="10"/>
        <v>0</v>
      </c>
      <c r="L356" s="16">
        <f t="shared" si="11"/>
        <v>0</v>
      </c>
      <c r="M356" s="16">
        <f>IF(E356&lt;1,0,IF(A356&lt;(Støtteark!$H$4-5),0,(IF(G356="Utførelse",(K356),IF(G356="Fagkontroll",(L356),0)))))</f>
        <v>0</v>
      </c>
      <c r="N356" s="16">
        <f>IF(A356&lt;(Støtteark!$H$4-5),0,B356)</f>
        <v>0</v>
      </c>
    </row>
    <row r="357" spans="1:14" x14ac:dyDescent="0.25">
      <c r="A357" s="25"/>
      <c r="B357" s="25"/>
      <c r="C357" s="25"/>
      <c r="D357" s="25"/>
      <c r="E357" s="25"/>
      <c r="F357" s="25"/>
      <c r="G357" s="25"/>
      <c r="H357" s="25"/>
      <c r="I357" s="25"/>
      <c r="J357" s="44"/>
      <c r="K357" s="16">
        <f t="shared" si="10"/>
        <v>0</v>
      </c>
      <c r="L357" s="16">
        <f t="shared" si="11"/>
        <v>0</v>
      </c>
      <c r="M357" s="16">
        <f>IF(E357&lt;1,0,IF(A357&lt;(Støtteark!$H$4-5),0,(IF(G357="Utførelse",(K357),IF(G357="Fagkontroll",(L357),0)))))</f>
        <v>0</v>
      </c>
      <c r="N357" s="16">
        <f>IF(A357&lt;(Støtteark!$H$4-5),0,B357)</f>
        <v>0</v>
      </c>
    </row>
    <row r="358" spans="1:14" x14ac:dyDescent="0.25">
      <c r="A358" s="25"/>
      <c r="B358" s="25"/>
      <c r="C358" s="25"/>
      <c r="D358" s="25"/>
      <c r="E358" s="25"/>
      <c r="F358" s="25"/>
      <c r="G358" s="25"/>
      <c r="H358" s="25"/>
      <c r="I358" s="25"/>
      <c r="J358" s="44"/>
      <c r="K358" s="16">
        <f t="shared" si="10"/>
        <v>0</v>
      </c>
      <c r="L358" s="16">
        <f t="shared" si="11"/>
        <v>0</v>
      </c>
      <c r="M358" s="16">
        <f>IF(E358&lt;1,0,IF(A358&lt;(Støtteark!$H$4-5),0,(IF(G358="Utførelse",(K358),IF(G358="Fagkontroll",(L358),0)))))</f>
        <v>0</v>
      </c>
      <c r="N358" s="16">
        <f>IF(A358&lt;(Støtteark!$H$4-5),0,B358)</f>
        <v>0</v>
      </c>
    </row>
    <row r="359" spans="1:14" x14ac:dyDescent="0.25">
      <c r="A359" s="25"/>
      <c r="B359" s="25"/>
      <c r="C359" s="25"/>
      <c r="D359" s="25"/>
      <c r="E359" s="25"/>
      <c r="F359" s="25"/>
      <c r="G359" s="25"/>
      <c r="H359" s="25"/>
      <c r="I359" s="25"/>
      <c r="J359" s="44"/>
      <c r="K359" s="16">
        <f t="shared" si="10"/>
        <v>0</v>
      </c>
      <c r="L359" s="16">
        <f t="shared" si="11"/>
        <v>0</v>
      </c>
      <c r="M359" s="16">
        <f>IF(E359&lt;1,0,IF(A359&lt;(Støtteark!$H$4-5),0,(IF(G359="Utførelse",(K359),IF(G359="Fagkontroll",(L359),0)))))</f>
        <v>0</v>
      </c>
      <c r="N359" s="16">
        <f>IF(A359&lt;(Støtteark!$H$4-5),0,B359)</f>
        <v>0</v>
      </c>
    </row>
    <row r="360" spans="1:14" x14ac:dyDescent="0.25">
      <c r="A360" s="25"/>
      <c r="B360" s="25"/>
      <c r="C360" s="25"/>
      <c r="D360" s="25"/>
      <c r="E360" s="25"/>
      <c r="F360" s="25"/>
      <c r="G360" s="25"/>
      <c r="H360" s="25"/>
      <c r="I360" s="25"/>
      <c r="J360" s="44"/>
      <c r="K360" s="16">
        <f t="shared" si="10"/>
        <v>0</v>
      </c>
      <c r="L360" s="16">
        <f t="shared" si="11"/>
        <v>0</v>
      </c>
      <c r="M360" s="16">
        <f>IF(E360&lt;1,0,IF(A360&lt;(Støtteark!$H$4-5),0,(IF(G360="Utførelse",(K360),IF(G360="Fagkontroll",(L360),0)))))</f>
        <v>0</v>
      </c>
      <c r="N360" s="16">
        <f>IF(A360&lt;(Støtteark!$H$4-5),0,B360)</f>
        <v>0</v>
      </c>
    </row>
    <row r="361" spans="1:14" x14ac:dyDescent="0.25">
      <c r="A361" s="25"/>
      <c r="B361" s="25"/>
      <c r="C361" s="25"/>
      <c r="D361" s="25"/>
      <c r="E361" s="25"/>
      <c r="F361" s="25"/>
      <c r="G361" s="25"/>
      <c r="H361" s="25"/>
      <c r="I361" s="25"/>
      <c r="J361" s="44"/>
      <c r="K361" s="16">
        <f t="shared" si="10"/>
        <v>0</v>
      </c>
      <c r="L361" s="16">
        <f t="shared" si="11"/>
        <v>0</v>
      </c>
      <c r="M361" s="16">
        <f>IF(E361&lt;1,0,IF(A361&lt;(Støtteark!$H$4-5),0,(IF(G361="Utførelse",(K361),IF(G361="Fagkontroll",(L361),0)))))</f>
        <v>0</v>
      </c>
      <c r="N361" s="16">
        <f>IF(A361&lt;(Støtteark!$H$4-5),0,B361)</f>
        <v>0</v>
      </c>
    </row>
    <row r="362" spans="1:14" x14ac:dyDescent="0.25">
      <c r="A362" s="25"/>
      <c r="B362" s="25"/>
      <c r="C362" s="25"/>
      <c r="D362" s="25"/>
      <c r="E362" s="25"/>
      <c r="F362" s="25"/>
      <c r="G362" s="25"/>
      <c r="H362" s="25"/>
      <c r="I362" s="25"/>
      <c r="J362" s="44"/>
      <c r="K362" s="16">
        <f t="shared" si="10"/>
        <v>0</v>
      </c>
      <c r="L362" s="16">
        <f t="shared" si="11"/>
        <v>0</v>
      </c>
      <c r="M362" s="16">
        <f>IF(E362&lt;1,0,IF(A362&lt;(Støtteark!$H$4-5),0,(IF(G362="Utførelse",(K362),IF(G362="Fagkontroll",(L362),0)))))</f>
        <v>0</v>
      </c>
      <c r="N362" s="16">
        <f>IF(A362&lt;(Støtteark!$H$4-5),0,B362)</f>
        <v>0</v>
      </c>
    </row>
    <row r="363" spans="1:14" x14ac:dyDescent="0.25">
      <c r="A363" s="25"/>
      <c r="B363" s="25"/>
      <c r="C363" s="25"/>
      <c r="D363" s="25"/>
      <c r="E363" s="25"/>
      <c r="F363" s="25"/>
      <c r="G363" s="25"/>
      <c r="H363" s="25"/>
      <c r="I363" s="25"/>
      <c r="J363" s="44"/>
      <c r="K363" s="16">
        <f t="shared" si="10"/>
        <v>0</v>
      </c>
      <c r="L363" s="16">
        <f t="shared" si="11"/>
        <v>0</v>
      </c>
      <c r="M363" s="16">
        <f>IF(E363&lt;1,0,IF(A363&lt;(Støtteark!$H$4-5),0,(IF(G363="Utførelse",(K363),IF(G363="Fagkontroll",(L363),0)))))</f>
        <v>0</v>
      </c>
      <c r="N363" s="16">
        <f>IF(A363&lt;(Støtteark!$H$4-5),0,B363)</f>
        <v>0</v>
      </c>
    </row>
    <row r="364" spans="1:14" x14ac:dyDescent="0.25">
      <c r="A364" s="25"/>
      <c r="B364" s="25"/>
      <c r="C364" s="25"/>
      <c r="D364" s="25"/>
      <c r="E364" s="25"/>
      <c r="F364" s="25"/>
      <c r="G364" s="25"/>
      <c r="H364" s="25"/>
      <c r="I364" s="25"/>
      <c r="J364" s="44"/>
      <c r="K364" s="16">
        <f t="shared" si="10"/>
        <v>0</v>
      </c>
      <c r="L364" s="16">
        <f t="shared" si="11"/>
        <v>0</v>
      </c>
      <c r="M364" s="16">
        <f>IF(E364&lt;1,0,IF(A364&lt;(Støtteark!$H$4-5),0,(IF(G364="Utførelse",(K364),IF(G364="Fagkontroll",(L364),0)))))</f>
        <v>0</v>
      </c>
      <c r="N364" s="16">
        <f>IF(A364&lt;(Støtteark!$H$4-5),0,B364)</f>
        <v>0</v>
      </c>
    </row>
    <row r="365" spans="1:14" x14ac:dyDescent="0.25">
      <c r="A365" s="25"/>
      <c r="B365" s="25"/>
      <c r="C365" s="25"/>
      <c r="D365" s="25"/>
      <c r="E365" s="25"/>
      <c r="F365" s="25"/>
      <c r="G365" s="25"/>
      <c r="H365" s="25"/>
      <c r="I365" s="25"/>
      <c r="J365" s="44"/>
      <c r="K365" s="16">
        <f t="shared" si="10"/>
        <v>0</v>
      </c>
      <c r="L365" s="16">
        <f t="shared" si="11"/>
        <v>0</v>
      </c>
      <c r="M365" s="16">
        <f>IF(E365&lt;1,0,IF(A365&lt;(Støtteark!$H$4-5),0,(IF(G365="Utførelse",(K365),IF(G365="Fagkontroll",(L365),0)))))</f>
        <v>0</v>
      </c>
      <c r="N365" s="16">
        <f>IF(A365&lt;(Støtteark!$H$4-5),0,B365)</f>
        <v>0</v>
      </c>
    </row>
    <row r="366" spans="1:14" x14ac:dyDescent="0.25">
      <c r="A366" s="25"/>
      <c r="B366" s="25"/>
      <c r="C366" s="25"/>
      <c r="D366" s="25"/>
      <c r="E366" s="25"/>
      <c r="F366" s="25"/>
      <c r="G366" s="25"/>
      <c r="H366" s="25"/>
      <c r="I366" s="25"/>
      <c r="J366" s="44"/>
      <c r="K366" s="16">
        <f t="shared" si="10"/>
        <v>0</v>
      </c>
      <c r="L366" s="16">
        <f t="shared" si="11"/>
        <v>0</v>
      </c>
      <c r="M366" s="16">
        <f>IF(E366&lt;1,0,IF(A366&lt;(Støtteark!$H$4-5),0,(IF(G366="Utførelse",(K366),IF(G366="Fagkontroll",(L366),0)))))</f>
        <v>0</v>
      </c>
      <c r="N366" s="16">
        <f>IF(A366&lt;(Støtteark!$H$4-5),0,B366)</f>
        <v>0</v>
      </c>
    </row>
    <row r="367" spans="1:14" x14ac:dyDescent="0.25">
      <c r="A367" s="25"/>
      <c r="B367" s="25"/>
      <c r="C367" s="25"/>
      <c r="D367" s="25"/>
      <c r="E367" s="25"/>
      <c r="F367" s="25"/>
      <c r="G367" s="25"/>
      <c r="H367" s="25"/>
      <c r="I367" s="25"/>
      <c r="J367" s="44"/>
      <c r="K367" s="16">
        <f t="shared" si="10"/>
        <v>0</v>
      </c>
      <c r="L367" s="16">
        <f t="shared" si="11"/>
        <v>0</v>
      </c>
      <c r="M367" s="16">
        <f>IF(E367&lt;1,0,IF(A367&lt;(Støtteark!$H$4-5),0,(IF(G367="Utførelse",(K367),IF(G367="Fagkontroll",(L367),0)))))</f>
        <v>0</v>
      </c>
      <c r="N367" s="16">
        <f>IF(A367&lt;(Støtteark!$H$4-5),0,B367)</f>
        <v>0</v>
      </c>
    </row>
    <row r="368" spans="1:14" x14ac:dyDescent="0.25">
      <c r="A368" s="25"/>
      <c r="B368" s="25"/>
      <c r="C368" s="25"/>
      <c r="D368" s="25"/>
      <c r="E368" s="25"/>
      <c r="F368" s="25"/>
      <c r="G368" s="25"/>
      <c r="H368" s="25"/>
      <c r="I368" s="25"/>
      <c r="J368" s="44"/>
      <c r="K368" s="16">
        <f t="shared" si="10"/>
        <v>0</v>
      </c>
      <c r="L368" s="16">
        <f t="shared" si="11"/>
        <v>0</v>
      </c>
      <c r="M368" s="16">
        <f>IF(E368&lt;1,0,IF(A368&lt;(Støtteark!$H$4-5),0,(IF(G368="Utførelse",(K368),IF(G368="Fagkontroll",(L368),0)))))</f>
        <v>0</v>
      </c>
      <c r="N368" s="16">
        <f>IF(A368&lt;(Støtteark!$H$4-5),0,B368)</f>
        <v>0</v>
      </c>
    </row>
    <row r="369" spans="1:14" x14ac:dyDescent="0.25">
      <c r="A369" s="25"/>
      <c r="B369" s="25"/>
      <c r="C369" s="25"/>
      <c r="D369" s="25"/>
      <c r="E369" s="25"/>
      <c r="F369" s="25"/>
      <c r="G369" s="25"/>
      <c r="H369" s="25"/>
      <c r="I369" s="25"/>
      <c r="J369" s="44"/>
      <c r="K369" s="16">
        <f t="shared" si="10"/>
        <v>0</v>
      </c>
      <c r="L369" s="16">
        <f t="shared" si="11"/>
        <v>0</v>
      </c>
      <c r="M369" s="16">
        <f>IF(E369&lt;1,0,IF(A369&lt;(Støtteark!$H$4-5),0,(IF(G369="Utførelse",(K369),IF(G369="Fagkontroll",(L369),0)))))</f>
        <v>0</v>
      </c>
      <c r="N369" s="16">
        <f>IF(A369&lt;(Støtteark!$H$4-5),0,B369)</f>
        <v>0</v>
      </c>
    </row>
    <row r="370" spans="1:14" x14ac:dyDescent="0.25">
      <c r="A370" s="25"/>
      <c r="B370" s="25"/>
      <c r="C370" s="25"/>
      <c r="D370" s="25"/>
      <c r="E370" s="25"/>
      <c r="F370" s="25"/>
      <c r="G370" s="25"/>
      <c r="H370" s="25"/>
      <c r="I370" s="25"/>
      <c r="J370" s="44"/>
      <c r="K370" s="16">
        <f t="shared" si="10"/>
        <v>0</v>
      </c>
      <c r="L370" s="16">
        <f t="shared" si="11"/>
        <v>0</v>
      </c>
      <c r="M370" s="16">
        <f>IF(E370&lt;1,0,IF(A370&lt;(Støtteark!$H$4-5),0,(IF(G370="Utførelse",(K370),IF(G370="Fagkontroll",(L370),0)))))</f>
        <v>0</v>
      </c>
      <c r="N370" s="16">
        <f>IF(A370&lt;(Støtteark!$H$4-5),0,B370)</f>
        <v>0</v>
      </c>
    </row>
    <row r="371" spans="1:14" x14ac:dyDescent="0.25">
      <c r="A371" s="25"/>
      <c r="B371" s="25"/>
      <c r="C371" s="25"/>
      <c r="D371" s="25"/>
      <c r="E371" s="25"/>
      <c r="F371" s="25"/>
      <c r="G371" s="25"/>
      <c r="H371" s="25"/>
      <c r="I371" s="25"/>
      <c r="J371" s="44"/>
      <c r="K371" s="16">
        <f t="shared" si="10"/>
        <v>0</v>
      </c>
      <c r="L371" s="16">
        <f t="shared" si="11"/>
        <v>0</v>
      </c>
      <c r="M371" s="16">
        <f>IF(E371&lt;1,0,IF(A371&lt;(Støtteark!$H$4-5),0,(IF(G371="Utførelse",(K371),IF(G371="Fagkontroll",(L371),0)))))</f>
        <v>0</v>
      </c>
      <c r="N371" s="16">
        <f>IF(A371&lt;(Støtteark!$H$4-5),0,B371)</f>
        <v>0</v>
      </c>
    </row>
    <row r="372" spans="1:14" x14ac:dyDescent="0.25">
      <c r="A372" s="25"/>
      <c r="B372" s="25"/>
      <c r="C372" s="25"/>
      <c r="D372" s="25"/>
      <c r="E372" s="25"/>
      <c r="F372" s="25"/>
      <c r="G372" s="25"/>
      <c r="H372" s="25"/>
      <c r="I372" s="25"/>
      <c r="J372" s="44"/>
      <c r="K372" s="16">
        <f t="shared" si="10"/>
        <v>0</v>
      </c>
      <c r="L372" s="16">
        <f t="shared" si="11"/>
        <v>0</v>
      </c>
      <c r="M372" s="16">
        <f>IF(E372&lt;1,0,IF(A372&lt;(Støtteark!$H$4-5),0,(IF(G372="Utførelse",(K372),IF(G372="Fagkontroll",(L372),0)))))</f>
        <v>0</v>
      </c>
      <c r="N372" s="16">
        <f>IF(A372&lt;(Støtteark!$H$4-5),0,B372)</f>
        <v>0</v>
      </c>
    </row>
    <row r="373" spans="1:14" x14ac:dyDescent="0.25">
      <c r="A373" s="25"/>
      <c r="B373" s="25"/>
      <c r="C373" s="25"/>
      <c r="D373" s="25"/>
      <c r="E373" s="25"/>
      <c r="F373" s="25"/>
      <c r="G373" s="25"/>
      <c r="H373" s="25"/>
      <c r="I373" s="25"/>
      <c r="J373" s="44"/>
      <c r="K373" s="16">
        <f t="shared" si="10"/>
        <v>0</v>
      </c>
      <c r="L373" s="16">
        <f t="shared" si="11"/>
        <v>0</v>
      </c>
      <c r="M373" s="16">
        <f>IF(E373&lt;1,0,IF(A373&lt;(Støtteark!$H$4-5),0,(IF(G373="Utførelse",(K373),IF(G373="Fagkontroll",(L373),0)))))</f>
        <v>0</v>
      </c>
      <c r="N373" s="16">
        <f>IF(A373&lt;(Støtteark!$H$4-5),0,B373)</f>
        <v>0</v>
      </c>
    </row>
    <row r="374" spans="1:14" x14ac:dyDescent="0.25">
      <c r="A374" s="25"/>
      <c r="B374" s="25"/>
      <c r="C374" s="25"/>
      <c r="D374" s="25"/>
      <c r="E374" s="25"/>
      <c r="F374" s="25"/>
      <c r="G374" s="25"/>
      <c r="H374" s="25"/>
      <c r="I374" s="25"/>
      <c r="J374" s="44"/>
      <c r="K374" s="16">
        <f t="shared" si="10"/>
        <v>0</v>
      </c>
      <c r="L374" s="16">
        <f t="shared" si="11"/>
        <v>0</v>
      </c>
      <c r="M374" s="16">
        <f>IF(E374&lt;1,0,IF(A374&lt;(Støtteark!$H$4-5),0,(IF(G374="Utførelse",(K374),IF(G374="Fagkontroll",(L374),0)))))</f>
        <v>0</v>
      </c>
      <c r="N374" s="16">
        <f>IF(A374&lt;(Støtteark!$H$4-5),0,B374)</f>
        <v>0</v>
      </c>
    </row>
    <row r="375" spans="1:14" x14ac:dyDescent="0.25">
      <c r="A375" s="25"/>
      <c r="B375" s="25"/>
      <c r="C375" s="25"/>
      <c r="D375" s="25"/>
      <c r="E375" s="25"/>
      <c r="F375" s="25"/>
      <c r="G375" s="25"/>
      <c r="H375" s="25"/>
      <c r="I375" s="25"/>
      <c r="J375" s="44"/>
      <c r="K375" s="16">
        <f t="shared" si="10"/>
        <v>0</v>
      </c>
      <c r="L375" s="16">
        <f t="shared" si="11"/>
        <v>0</v>
      </c>
      <c r="M375" s="16">
        <f>IF(E375&lt;1,0,IF(A375&lt;(Støtteark!$H$4-5),0,(IF(G375="Utførelse",(K375),IF(G375="Fagkontroll",(L375),0)))))</f>
        <v>0</v>
      </c>
      <c r="N375" s="16">
        <f>IF(A375&lt;(Støtteark!$H$4-5),0,B375)</f>
        <v>0</v>
      </c>
    </row>
    <row r="376" spans="1:14" x14ac:dyDescent="0.25">
      <c r="A376" s="25"/>
      <c r="B376" s="25"/>
      <c r="C376" s="25"/>
      <c r="D376" s="25"/>
      <c r="E376" s="25"/>
      <c r="F376" s="25"/>
      <c r="G376" s="25"/>
      <c r="H376" s="25"/>
      <c r="I376" s="25"/>
      <c r="J376" s="44"/>
      <c r="K376" s="16">
        <f t="shared" si="10"/>
        <v>0</v>
      </c>
      <c r="L376" s="16">
        <f t="shared" si="11"/>
        <v>0</v>
      </c>
      <c r="M376" s="16">
        <f>IF(E376&lt;1,0,IF(A376&lt;(Støtteark!$H$4-5),0,(IF(G376="Utførelse",(K376),IF(G376="Fagkontroll",(L376),0)))))</f>
        <v>0</v>
      </c>
      <c r="N376" s="16">
        <f>IF(A376&lt;(Støtteark!$H$4-5),0,B376)</f>
        <v>0</v>
      </c>
    </row>
    <row r="377" spans="1:14" x14ac:dyDescent="0.25">
      <c r="A377" s="25"/>
      <c r="B377" s="25"/>
      <c r="C377" s="25"/>
      <c r="D377" s="25"/>
      <c r="E377" s="25"/>
      <c r="F377" s="25"/>
      <c r="G377" s="25"/>
      <c r="H377" s="25"/>
      <c r="I377" s="25"/>
      <c r="J377" s="44"/>
      <c r="K377" s="16">
        <f t="shared" si="10"/>
        <v>0</v>
      </c>
      <c r="L377" s="16">
        <f t="shared" si="11"/>
        <v>0</v>
      </c>
      <c r="M377" s="16">
        <f>IF(E377&lt;1,0,IF(A377&lt;(Støtteark!$H$4-5),0,(IF(G377="Utførelse",(K377),IF(G377="Fagkontroll",(L377),0)))))</f>
        <v>0</v>
      </c>
      <c r="N377" s="16">
        <f>IF(A377&lt;(Støtteark!$H$4-5),0,B377)</f>
        <v>0</v>
      </c>
    </row>
    <row r="378" spans="1:14" x14ac:dyDescent="0.25">
      <c r="A378" s="25"/>
      <c r="B378" s="25"/>
      <c r="C378" s="25"/>
      <c r="D378" s="25"/>
      <c r="E378" s="25"/>
      <c r="F378" s="25"/>
      <c r="G378" s="25"/>
      <c r="H378" s="25"/>
      <c r="I378" s="25"/>
      <c r="J378" s="44"/>
      <c r="K378" s="16">
        <f t="shared" si="10"/>
        <v>0</v>
      </c>
      <c r="L378" s="16">
        <f t="shared" si="11"/>
        <v>0</v>
      </c>
      <c r="M378" s="16">
        <f>IF(E378&lt;1,0,IF(A378&lt;(Støtteark!$H$4-5),0,(IF(G378="Utførelse",(K378),IF(G378="Fagkontroll",(L378),0)))))</f>
        <v>0</v>
      </c>
      <c r="N378" s="16">
        <f>IF(A378&lt;(Støtteark!$H$4-5),0,B378)</f>
        <v>0</v>
      </c>
    </row>
    <row r="379" spans="1:14" x14ac:dyDescent="0.25">
      <c r="A379" s="25"/>
      <c r="B379" s="25"/>
      <c r="C379" s="25"/>
      <c r="D379" s="25"/>
      <c r="E379" s="25"/>
      <c r="F379" s="25"/>
      <c r="G379" s="25"/>
      <c r="H379" s="25"/>
      <c r="I379" s="25"/>
      <c r="J379" s="44"/>
      <c r="K379" s="16">
        <f t="shared" si="10"/>
        <v>0</v>
      </c>
      <c r="L379" s="16">
        <f t="shared" si="11"/>
        <v>0</v>
      </c>
      <c r="M379" s="16">
        <f>IF(E379&lt;1,0,IF(A379&lt;(Støtteark!$H$4-5),0,(IF(G379="Utførelse",(K379),IF(G379="Fagkontroll",(L379),0)))))</f>
        <v>0</v>
      </c>
      <c r="N379" s="16">
        <f>IF(A379&lt;(Støtteark!$H$4-5),0,B379)</f>
        <v>0</v>
      </c>
    </row>
    <row r="380" spans="1:14" x14ac:dyDescent="0.25">
      <c r="A380" s="25"/>
      <c r="B380" s="25"/>
      <c r="C380" s="25"/>
      <c r="D380" s="25"/>
      <c r="E380" s="25"/>
      <c r="F380" s="25"/>
      <c r="G380" s="25"/>
      <c r="H380" s="25"/>
      <c r="I380" s="25"/>
      <c r="J380" s="44"/>
      <c r="K380" s="16">
        <f t="shared" si="10"/>
        <v>0</v>
      </c>
      <c r="L380" s="16">
        <f t="shared" si="11"/>
        <v>0</v>
      </c>
      <c r="M380" s="16">
        <f>IF(E380&lt;1,0,IF(A380&lt;(Støtteark!$H$4-5),0,(IF(G380="Utførelse",(K380),IF(G380="Fagkontroll",(L380),0)))))</f>
        <v>0</v>
      </c>
      <c r="N380" s="16">
        <f>IF(A380&lt;(Støtteark!$H$4-5),0,B380)</f>
        <v>0</v>
      </c>
    </row>
    <row r="381" spans="1:14" x14ac:dyDescent="0.25">
      <c r="A381" s="25"/>
      <c r="B381" s="25"/>
      <c r="C381" s="25"/>
      <c r="D381" s="25"/>
      <c r="E381" s="25"/>
      <c r="F381" s="25"/>
      <c r="G381" s="25"/>
      <c r="H381" s="25"/>
      <c r="I381" s="25"/>
      <c r="J381" s="44"/>
      <c r="K381" s="16">
        <f t="shared" si="10"/>
        <v>0</v>
      </c>
      <c r="L381" s="16">
        <f t="shared" si="11"/>
        <v>0</v>
      </c>
      <c r="M381" s="16">
        <f>IF(E381&lt;1,0,IF(A381&lt;(Støtteark!$H$4-5),0,(IF(G381="Utførelse",(K381),IF(G381="Fagkontroll",(L381),0)))))</f>
        <v>0</v>
      </c>
      <c r="N381" s="16">
        <f>IF(A381&lt;(Støtteark!$H$4-5),0,B381)</f>
        <v>0</v>
      </c>
    </row>
    <row r="382" spans="1:14" x14ac:dyDescent="0.25">
      <c r="A382" s="25"/>
      <c r="B382" s="25"/>
      <c r="C382" s="25"/>
      <c r="D382" s="25"/>
      <c r="E382" s="25"/>
      <c r="F382" s="25"/>
      <c r="G382" s="25"/>
      <c r="H382" s="25"/>
      <c r="I382" s="25"/>
      <c r="J382" s="44"/>
      <c r="K382" s="16">
        <f t="shared" si="10"/>
        <v>0</v>
      </c>
      <c r="L382" s="16">
        <f t="shared" si="11"/>
        <v>0</v>
      </c>
      <c r="M382" s="16">
        <f>IF(E382&lt;1,0,IF(A382&lt;(Støtteark!$H$4-5),0,(IF(G382="Utførelse",(K382),IF(G382="Fagkontroll",(L382),0)))))</f>
        <v>0</v>
      </c>
      <c r="N382" s="16">
        <f>IF(A382&lt;(Støtteark!$H$4-5),0,B382)</f>
        <v>0</v>
      </c>
    </row>
    <row r="383" spans="1:14" x14ac:dyDescent="0.25">
      <c r="A383" s="25"/>
      <c r="B383" s="25"/>
      <c r="C383" s="25"/>
      <c r="D383" s="25"/>
      <c r="E383" s="25"/>
      <c r="F383" s="25"/>
      <c r="G383" s="25"/>
      <c r="H383" s="25"/>
      <c r="I383" s="25"/>
      <c r="J383" s="44"/>
      <c r="K383" s="16">
        <f t="shared" si="10"/>
        <v>0</v>
      </c>
      <c r="L383" s="16">
        <f t="shared" si="11"/>
        <v>0</v>
      </c>
      <c r="M383" s="16">
        <f>IF(E383&lt;1,0,IF(A383&lt;(Støtteark!$H$4-5),0,(IF(G383="Utførelse",(K383),IF(G383="Fagkontroll",(L383),0)))))</f>
        <v>0</v>
      </c>
      <c r="N383" s="16">
        <f>IF(A383&lt;(Støtteark!$H$4-5),0,B383)</f>
        <v>0</v>
      </c>
    </row>
    <row r="384" spans="1:14" x14ac:dyDescent="0.25">
      <c r="A384" s="25"/>
      <c r="B384" s="25"/>
      <c r="C384" s="25"/>
      <c r="D384" s="25"/>
      <c r="E384" s="25"/>
      <c r="F384" s="25"/>
      <c r="G384" s="25"/>
      <c r="H384" s="25"/>
      <c r="I384" s="25"/>
      <c r="J384" s="44"/>
      <c r="K384" s="16">
        <f t="shared" si="10"/>
        <v>0</v>
      </c>
      <c r="L384" s="16">
        <f t="shared" si="11"/>
        <v>0</v>
      </c>
      <c r="M384" s="16">
        <f>IF(E384&lt;1,0,IF(A384&lt;(Støtteark!$H$4-5),0,(IF(G384="Utførelse",(K384),IF(G384="Fagkontroll",(L384),0)))))</f>
        <v>0</v>
      </c>
      <c r="N384" s="16">
        <f>IF(A384&lt;(Støtteark!$H$4-5),0,B384)</f>
        <v>0</v>
      </c>
    </row>
    <row r="385" spans="1:14" x14ac:dyDescent="0.25">
      <c r="A385" s="25"/>
      <c r="B385" s="25"/>
      <c r="C385" s="25"/>
      <c r="D385" s="25"/>
      <c r="E385" s="25"/>
      <c r="F385" s="25"/>
      <c r="G385" s="25"/>
      <c r="H385" s="25"/>
      <c r="I385" s="25"/>
      <c r="J385" s="44"/>
      <c r="K385" s="16">
        <f t="shared" si="10"/>
        <v>0</v>
      </c>
      <c r="L385" s="16">
        <f t="shared" si="11"/>
        <v>0</v>
      </c>
      <c r="M385" s="16">
        <f>IF(E385&lt;1,0,IF(A385&lt;(Støtteark!$H$4-5),0,(IF(G385="Utførelse",(K385),IF(G385="Fagkontroll",(L385),0)))))</f>
        <v>0</v>
      </c>
      <c r="N385" s="16">
        <f>IF(A385&lt;(Støtteark!$H$4-5),0,B385)</f>
        <v>0</v>
      </c>
    </row>
    <row r="386" spans="1:14" x14ac:dyDescent="0.25">
      <c r="A386" s="25"/>
      <c r="B386" s="25"/>
      <c r="C386" s="25"/>
      <c r="D386" s="25"/>
      <c r="E386" s="25"/>
      <c r="F386" s="25"/>
      <c r="G386" s="25"/>
      <c r="H386" s="25"/>
      <c r="I386" s="25"/>
      <c r="J386" s="44"/>
      <c r="K386" s="16">
        <f t="shared" si="10"/>
        <v>0</v>
      </c>
      <c r="L386" s="16">
        <f t="shared" si="11"/>
        <v>0</v>
      </c>
      <c r="M386" s="16">
        <f>IF(E386&lt;1,0,IF(A386&lt;(Støtteark!$H$4-5),0,(IF(G386="Utførelse",(K386),IF(G386="Fagkontroll",(L386),0)))))</f>
        <v>0</v>
      </c>
      <c r="N386" s="16">
        <f>IF(A386&lt;(Støtteark!$H$4-5),0,B386)</f>
        <v>0</v>
      </c>
    </row>
    <row r="387" spans="1:14" x14ac:dyDescent="0.25">
      <c r="A387" s="25"/>
      <c r="B387" s="25"/>
      <c r="C387" s="25"/>
      <c r="D387" s="25"/>
      <c r="E387" s="25"/>
      <c r="F387" s="25"/>
      <c r="G387" s="25"/>
      <c r="H387" s="25"/>
      <c r="I387" s="25"/>
      <c r="J387" s="44"/>
      <c r="K387" s="16">
        <f t="shared" si="10"/>
        <v>0</v>
      </c>
      <c r="L387" s="16">
        <f t="shared" si="11"/>
        <v>0</v>
      </c>
      <c r="M387" s="16">
        <f>IF(E387&lt;1,0,IF(A387&lt;(Støtteark!$H$4-5),0,(IF(G387="Utførelse",(K387),IF(G387="Fagkontroll",(L387),0)))))</f>
        <v>0</v>
      </c>
      <c r="N387" s="16">
        <f>IF(A387&lt;(Støtteark!$H$4-5),0,B387)</f>
        <v>0</v>
      </c>
    </row>
    <row r="388" spans="1:14" x14ac:dyDescent="0.25">
      <c r="A388" s="25"/>
      <c r="B388" s="25"/>
      <c r="C388" s="25"/>
      <c r="D388" s="25"/>
      <c r="E388" s="25"/>
      <c r="F388" s="25"/>
      <c r="G388" s="25"/>
      <c r="H388" s="25"/>
      <c r="I388" s="25"/>
      <c r="J388" s="44"/>
      <c r="K388" s="16">
        <f t="shared" si="10"/>
        <v>0</v>
      </c>
      <c r="L388" s="16">
        <f t="shared" si="11"/>
        <v>0</v>
      </c>
      <c r="M388" s="16">
        <f>IF(E388&lt;1,0,IF(A388&lt;(Støtteark!$H$4-5),0,(IF(G388="Utførelse",(K388),IF(G388="Fagkontroll",(L388),0)))))</f>
        <v>0</v>
      </c>
      <c r="N388" s="16">
        <f>IF(A388&lt;(Støtteark!$H$4-5),0,B388)</f>
        <v>0</v>
      </c>
    </row>
    <row r="389" spans="1:14" x14ac:dyDescent="0.25">
      <c r="A389" s="25"/>
      <c r="B389" s="25"/>
      <c r="C389" s="25"/>
      <c r="D389" s="25"/>
      <c r="E389" s="25"/>
      <c r="F389" s="25"/>
      <c r="G389" s="25"/>
      <c r="H389" s="25"/>
      <c r="I389" s="25"/>
      <c r="J389" s="44"/>
      <c r="K389" s="16">
        <f t="shared" si="10"/>
        <v>0</v>
      </c>
      <c r="L389" s="16">
        <f t="shared" si="11"/>
        <v>0</v>
      </c>
      <c r="M389" s="16">
        <f>IF(E389&lt;1,0,IF(A389&lt;(Støtteark!$H$4-5),0,(IF(G389="Utførelse",(K389),IF(G389="Fagkontroll",(L389),0)))))</f>
        <v>0</v>
      </c>
      <c r="N389" s="16">
        <f>IF(A389&lt;(Støtteark!$H$4-5),0,B389)</f>
        <v>0</v>
      </c>
    </row>
    <row r="390" spans="1:14" x14ac:dyDescent="0.25">
      <c r="A390" s="25"/>
      <c r="B390" s="25"/>
      <c r="C390" s="25"/>
      <c r="D390" s="25"/>
      <c r="E390" s="25"/>
      <c r="F390" s="25"/>
      <c r="G390" s="25"/>
      <c r="H390" s="25"/>
      <c r="I390" s="25"/>
      <c r="J390" s="44"/>
      <c r="K390" s="16">
        <f t="shared" si="10"/>
        <v>0</v>
      </c>
      <c r="L390" s="16">
        <f t="shared" si="11"/>
        <v>0</v>
      </c>
      <c r="M390" s="16">
        <f>IF(E390&lt;1,0,IF(A390&lt;(Støtteark!$H$4-5),0,(IF(G390="Utførelse",(K390),IF(G390="Fagkontroll",(L390),0)))))</f>
        <v>0</v>
      </c>
      <c r="N390" s="16">
        <f>IF(A390&lt;(Støtteark!$H$4-5),0,B390)</f>
        <v>0</v>
      </c>
    </row>
    <row r="391" spans="1:14" x14ac:dyDescent="0.25">
      <c r="A391" s="25"/>
      <c r="B391" s="25"/>
      <c r="C391" s="25"/>
      <c r="D391" s="25"/>
      <c r="E391" s="25"/>
      <c r="F391" s="25"/>
      <c r="G391" s="25"/>
      <c r="H391" s="25"/>
      <c r="I391" s="25"/>
      <c r="J391" s="44"/>
      <c r="K391" s="16">
        <f t="shared" si="10"/>
        <v>0</v>
      </c>
      <c r="L391" s="16">
        <f t="shared" si="11"/>
        <v>0</v>
      </c>
      <c r="M391" s="16">
        <f>IF(E391&lt;1,0,IF(A391&lt;(Støtteark!$H$4-5),0,(IF(G391="Utførelse",(K391),IF(G391="Fagkontroll",(L391),0)))))</f>
        <v>0</v>
      </c>
      <c r="N391" s="16">
        <f>IF(A391&lt;(Støtteark!$H$4-5),0,B391)</f>
        <v>0</v>
      </c>
    </row>
    <row r="392" spans="1:14" x14ac:dyDescent="0.25">
      <c r="A392" s="25"/>
      <c r="B392" s="25"/>
      <c r="C392" s="25"/>
      <c r="D392" s="25"/>
      <c r="E392" s="25"/>
      <c r="F392" s="25"/>
      <c r="G392" s="25"/>
      <c r="H392" s="25"/>
      <c r="I392" s="25"/>
      <c r="J392" s="44"/>
      <c r="K392" s="16">
        <f t="shared" si="10"/>
        <v>0</v>
      </c>
      <c r="L392" s="16">
        <f t="shared" si="11"/>
        <v>0</v>
      </c>
      <c r="M392" s="16">
        <f>IF(E392&lt;1,0,IF(A392&lt;(Støtteark!$H$4-5),0,(IF(G392="Utførelse",(K392),IF(G392="Fagkontroll",(L392),0)))))</f>
        <v>0</v>
      </c>
      <c r="N392" s="16">
        <f>IF(A392&lt;(Støtteark!$H$4-5),0,B392)</f>
        <v>0</v>
      </c>
    </row>
    <row r="393" spans="1:14" x14ac:dyDescent="0.25">
      <c r="A393" s="25"/>
      <c r="B393" s="25"/>
      <c r="C393" s="25"/>
      <c r="D393" s="25"/>
      <c r="E393" s="25"/>
      <c r="F393" s="25"/>
      <c r="G393" s="25"/>
      <c r="H393" s="25"/>
      <c r="I393" s="25"/>
      <c r="J393" s="44"/>
      <c r="K393" s="16">
        <f t="shared" si="10"/>
        <v>0</v>
      </c>
      <c r="L393" s="16">
        <f t="shared" si="11"/>
        <v>0</v>
      </c>
      <c r="M393" s="16">
        <f>IF(E393&lt;1,0,IF(A393&lt;(Støtteark!$H$4-5),0,(IF(G393="Utførelse",(K393),IF(G393="Fagkontroll",(L393),0)))))</f>
        <v>0</v>
      </c>
      <c r="N393" s="16">
        <f>IF(A393&lt;(Støtteark!$H$4-5),0,B393)</f>
        <v>0</v>
      </c>
    </row>
    <row r="394" spans="1:14" x14ac:dyDescent="0.25">
      <c r="A394" s="25"/>
      <c r="B394" s="25"/>
      <c r="C394" s="25"/>
      <c r="D394" s="25"/>
      <c r="E394" s="25"/>
      <c r="F394" s="25"/>
      <c r="G394" s="25"/>
      <c r="H394" s="25"/>
      <c r="I394" s="25"/>
      <c r="J394" s="44"/>
      <c r="K394" s="16">
        <f t="shared" si="10"/>
        <v>0</v>
      </c>
      <c r="L394" s="16">
        <f t="shared" si="11"/>
        <v>0</v>
      </c>
      <c r="M394" s="16">
        <f>IF(E394&lt;1,0,IF(A394&lt;(Støtteark!$H$4-5),0,(IF(G394="Utførelse",(K394),IF(G394="Fagkontroll",(L394),0)))))</f>
        <v>0</v>
      </c>
      <c r="N394" s="16">
        <f>IF(A394&lt;(Støtteark!$H$4-5),0,B394)</f>
        <v>0</v>
      </c>
    </row>
    <row r="395" spans="1:14" x14ac:dyDescent="0.25">
      <c r="A395" s="25"/>
      <c r="B395" s="25"/>
      <c r="C395" s="25"/>
      <c r="D395" s="25"/>
      <c r="E395" s="25"/>
      <c r="F395" s="25"/>
      <c r="G395" s="25"/>
      <c r="H395" s="25"/>
      <c r="I395" s="25"/>
      <c r="J395" s="44"/>
      <c r="K395" s="16">
        <f t="shared" si="10"/>
        <v>0</v>
      </c>
      <c r="L395" s="16">
        <f t="shared" si="11"/>
        <v>0</v>
      </c>
      <c r="M395" s="16">
        <f>IF(E395&lt;1,0,IF(A395&lt;(Støtteark!$H$4-5),0,(IF(G395="Utførelse",(K395),IF(G395="Fagkontroll",(L395),0)))))</f>
        <v>0</v>
      </c>
      <c r="N395" s="16">
        <f>IF(A395&lt;(Støtteark!$H$4-5),0,B395)</f>
        <v>0</v>
      </c>
    </row>
    <row r="396" spans="1:14" x14ac:dyDescent="0.25">
      <c r="A396" s="25"/>
      <c r="B396" s="25"/>
      <c r="C396" s="25"/>
      <c r="D396" s="25"/>
      <c r="E396" s="25"/>
      <c r="F396" s="25"/>
      <c r="G396" s="25"/>
      <c r="H396" s="25"/>
      <c r="I396" s="25"/>
      <c r="J396" s="44"/>
      <c r="K396" s="16">
        <f t="shared" si="10"/>
        <v>0</v>
      </c>
      <c r="L396" s="16">
        <f t="shared" si="11"/>
        <v>0</v>
      </c>
      <c r="M396" s="16">
        <f>IF(E396&lt;1,0,IF(A396&lt;(Støtteark!$H$4-5),0,(IF(G396="Utførelse",(K396),IF(G396="Fagkontroll",(L396),0)))))</f>
        <v>0</v>
      </c>
      <c r="N396" s="16">
        <f>IF(A396&lt;(Støtteark!$H$4-5),0,B396)</f>
        <v>0</v>
      </c>
    </row>
    <row r="397" spans="1:14" x14ac:dyDescent="0.25">
      <c r="A397" s="25"/>
      <c r="B397" s="25"/>
      <c r="C397" s="25"/>
      <c r="D397" s="25"/>
      <c r="E397" s="25"/>
      <c r="F397" s="25"/>
      <c r="G397" s="25"/>
      <c r="H397" s="25"/>
      <c r="I397" s="25"/>
      <c r="J397" s="44"/>
      <c r="K397" s="16">
        <f t="shared" ref="K397" si="12">IF(E397&lt;1,0,IF(G397="Utførelse",IF(F397="Flomberegninger damsikkerhet",B397,0),0))</f>
        <v>0</v>
      </c>
      <c r="L397" s="16">
        <f t="shared" ref="L397" si="13">IF(K397&gt;0,0,B397)</f>
        <v>0</v>
      </c>
      <c r="M397" s="16">
        <f>IF(E397&lt;1,0,IF(A397&lt;(Støtteark!$H$4-5),0,(IF(G397="Utførelse",(K397),IF(G397="Fagkontroll",(L397),0)))))</f>
        <v>0</v>
      </c>
      <c r="N397" s="16">
        <f>IF(A397&lt;(Støtteark!$H$4-5),0,B397)</f>
        <v>0</v>
      </c>
    </row>
    <row r="398" spans="1:14" x14ac:dyDescent="0.25">
      <c r="A398" s="25"/>
      <c r="B398" s="25"/>
      <c r="C398" s="25"/>
      <c r="D398" s="25"/>
      <c r="E398" s="25"/>
      <c r="F398" s="25"/>
      <c r="G398" s="25"/>
      <c r="H398" s="25"/>
      <c r="I398" s="25"/>
      <c r="J398" s="44"/>
    </row>
    <row r="399" spans="1:14" x14ac:dyDescent="0.25">
      <c r="A399" s="25"/>
      <c r="B399" s="25"/>
      <c r="C399" s="25"/>
      <c r="D399" s="25"/>
      <c r="E399" s="25"/>
      <c r="F399" s="25"/>
      <c r="G399" s="25"/>
      <c r="H399" s="25"/>
      <c r="I399" s="25"/>
      <c r="J399" s="44"/>
    </row>
    <row r="400" spans="1:14" x14ac:dyDescent="0.25">
      <c r="A400" s="25"/>
      <c r="B400" s="25"/>
      <c r="C400" s="25"/>
      <c r="D400" s="25"/>
      <c r="E400" s="25"/>
      <c r="F400" s="25"/>
      <c r="G400" s="25"/>
      <c r="H400" s="25"/>
      <c r="I400" s="25"/>
      <c r="J400" s="44"/>
    </row>
  </sheetData>
  <sheetProtection algorithmName="SHA-512" hashValue="zZMsP8+bHiov1HaTdAhkfTlGdVh77PWVPZWdLg2hTPQvYCyzuZW12Fv55WQ4AxS/eJM9JIy30sQR1PaMA7K3uA==" saltValue="x3LieZF0nm7rEN+RIJUy5w==" spinCount="100000" sheet="1" objects="1" scenarios="1"/>
  <protectedRanges>
    <protectedRange algorithmName="SHA-512" hashValue="IP9pywXB55flaCmVS4Ou5JUJP+XfdOA2MgGV0kizdFcBvObrMPrWc8qccopmEGYxiWRG44OTPIrcynOewSi+AA==" saltValue="+kURQHMsmxx41bex+I3HEw==" spinCount="100000" sqref="A12:J400" name="Område1_1_1"/>
  </protectedRanges>
  <mergeCells count="8">
    <mergeCell ref="A9:C9"/>
    <mergeCell ref="K10:L10"/>
    <mergeCell ref="M10:N10"/>
    <mergeCell ref="D1:G1"/>
    <mergeCell ref="D2:F2"/>
    <mergeCell ref="A5:C5"/>
    <mergeCell ref="A6:C6"/>
    <mergeCell ref="A8:C8"/>
  </mergeCells>
  <pageMargins left="0.7" right="0.7" top="0.75" bottom="0.75" header="0.3" footer="0.3"/>
  <pageSetup paperSize="8" orientation="landscape" r:id="rId1"/>
  <headerFooter>
    <oddHeader>&amp;LSøknad om fagansvarliggodkjenning&amp;C&amp;"-,Fet"&amp;18Praksisskjema for fagområde I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1996AD3-B62D-473D-AE8F-BAD271812000}">
          <x14:formula1>
            <xm:f>Støtteark!$E$4:$E$6</xm:f>
          </x14:formula1>
          <xm:sqref>G12:G1048576</xm:sqref>
        </x14:dataValidation>
        <x14:dataValidation type="list" allowBlank="1" showInputMessage="1" showErrorMessage="1" xr:uid="{0D8B311A-E576-452F-8255-8166D5FDB27D}">
          <x14:formula1>
            <xm:f>Støtteark!$C$4:$C$9</xm:f>
          </x14:formula1>
          <xm:sqref>E12</xm:sqref>
        </x14:dataValidation>
        <x14:dataValidation type="list" allowBlank="1" showInputMessage="1" showErrorMessage="1" xr:uid="{E100B312-0FA8-41D6-A3B3-B07122F8CA61}">
          <x14:formula1>
            <xm:f>Støtteark!$C$5:$C$9</xm:f>
          </x14:formula1>
          <xm:sqref>E13:E1048576</xm:sqref>
        </x14:dataValidation>
        <x14:dataValidation type="list" allowBlank="1" showInputMessage="1" showErrorMessage="1" xr:uid="{623E81B7-9609-44B0-B535-C31254A01F25}">
          <x14:formula1>
            <xm:f>Støtteark!$A$26:$A$28</xm:f>
          </x14:formula1>
          <xm:sqref>F12:F1048576 F2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9E424-3913-48F2-9DE9-02A8636B0DE1}">
  <dimension ref="A1:S400"/>
  <sheetViews>
    <sheetView zoomScaleNormal="100" workbookViewId="0">
      <pane xSplit="10" ySplit="12" topLeftCell="K13" activePane="bottomRight" state="frozen"/>
      <selection pane="topRight" activeCell="J1" sqref="J1"/>
      <selection pane="bottomLeft" activeCell="A12" sqref="A12"/>
      <selection pane="bottomRight" activeCell="A13" sqref="A13"/>
    </sheetView>
  </sheetViews>
  <sheetFormatPr baseColWidth="10" defaultColWidth="11.42578125" defaultRowHeight="15" x14ac:dyDescent="0.25"/>
  <cols>
    <col min="1" max="1" width="7.42578125" style="16" customWidth="1"/>
    <col min="2" max="2" width="8.85546875" style="16" customWidth="1"/>
    <col min="3" max="3" width="25.5703125" style="16" customWidth="1"/>
    <col min="4" max="4" width="6.5703125" style="16" customWidth="1"/>
    <col min="5" max="5" width="12.140625" style="16" customWidth="1"/>
    <col min="6" max="6" width="28" style="16" customWidth="1"/>
    <col min="7" max="7" width="17.42578125" style="16" customWidth="1"/>
    <col min="8" max="8" width="66.42578125" style="16" customWidth="1"/>
    <col min="9" max="9" width="20.28515625" style="16" customWidth="1"/>
    <col min="10" max="10" width="19" bestFit="1" customWidth="1"/>
    <col min="11" max="13" width="15.28515625" style="16" hidden="1" customWidth="1"/>
    <col min="14" max="16" width="14" style="16" hidden="1" customWidth="1"/>
    <col min="17" max="17" width="13.42578125" style="16" hidden="1" customWidth="1"/>
    <col min="18" max="18" width="15.28515625" style="16" hidden="1" customWidth="1"/>
    <col min="19" max="19" width="13.7109375" style="16" hidden="1" customWidth="1"/>
    <col min="20" max="16384" width="11.42578125" style="16"/>
  </cols>
  <sheetData>
    <row r="1" spans="1:19" ht="23.25" customHeight="1" x14ac:dyDescent="0.35">
      <c r="A1" s="19"/>
      <c r="B1" s="19"/>
      <c r="D1" s="60" t="s">
        <v>70</v>
      </c>
      <c r="E1" s="60"/>
      <c r="F1" s="60"/>
      <c r="G1" s="60"/>
      <c r="H1" s="19"/>
      <c r="I1" s="19"/>
      <c r="J1" s="19"/>
    </row>
    <row r="2" spans="1:19" ht="15.75" x14ac:dyDescent="0.25">
      <c r="A2" s="19"/>
      <c r="B2" s="19"/>
      <c r="C2" s="19"/>
      <c r="D2" s="61" t="str">
        <f>Oppsummering!E3</f>
        <v>[navn]</v>
      </c>
      <c r="E2" s="61"/>
      <c r="F2" s="61"/>
      <c r="G2" s="24"/>
      <c r="H2" s="19"/>
      <c r="I2" s="19"/>
      <c r="J2" s="19"/>
    </row>
    <row r="3" spans="1:19" ht="1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9" x14ac:dyDescent="0.25">
      <c r="A4" s="22"/>
      <c r="B4" s="22"/>
      <c r="C4" s="22"/>
      <c r="D4" s="22"/>
      <c r="E4" s="26"/>
      <c r="F4" s="22"/>
      <c r="G4" s="28"/>
      <c r="H4" s="19"/>
      <c r="I4" s="19"/>
      <c r="J4" s="19"/>
    </row>
    <row r="5" spans="1:19" ht="15" customHeight="1" x14ac:dyDescent="0.25">
      <c r="A5" s="58" t="s">
        <v>3</v>
      </c>
      <c r="B5" s="58"/>
      <c r="C5" s="58"/>
      <c r="D5" s="33">
        <f>SUM(Q:Q)+(D6+D7)</f>
        <v>0</v>
      </c>
      <c r="E5" s="32" t="s">
        <v>46</v>
      </c>
      <c r="F5" s="22"/>
      <c r="G5" s="22"/>
      <c r="H5" s="19"/>
      <c r="I5" s="19"/>
      <c r="J5" s="19"/>
    </row>
    <row r="6" spans="1:19" ht="14.25" customHeight="1" x14ac:dyDescent="0.25">
      <c r="A6" s="59" t="s">
        <v>123</v>
      </c>
      <c r="B6" s="59"/>
      <c r="C6" s="59"/>
      <c r="D6" s="34">
        <f>SUM(K:K)</f>
        <v>0</v>
      </c>
      <c r="E6" s="22" t="s">
        <v>46</v>
      </c>
      <c r="F6" s="27"/>
      <c r="G6" s="22"/>
      <c r="H6" s="19"/>
      <c r="I6" s="19"/>
      <c r="J6" s="19"/>
    </row>
    <row r="7" spans="1:19" ht="14.25" customHeight="1" x14ac:dyDescent="0.25">
      <c r="A7" s="59" t="s">
        <v>124</v>
      </c>
      <c r="B7" s="59"/>
      <c r="C7" s="59"/>
      <c r="D7" s="34">
        <f>SUM(L:L)+SUM(M:M)+SUM(N:N)+SUM(O:O)+SUM(P:P)</f>
        <v>0</v>
      </c>
      <c r="E7" s="22" t="s">
        <v>46</v>
      </c>
      <c r="F7" s="27"/>
      <c r="G7" s="22"/>
      <c r="H7" s="19"/>
      <c r="I7" s="19"/>
      <c r="J7" s="19"/>
    </row>
    <row r="8" spans="1:19" x14ac:dyDescent="0.25">
      <c r="A8" s="28"/>
      <c r="B8" s="28"/>
      <c r="C8" s="28"/>
      <c r="D8" s="35"/>
      <c r="E8" s="28"/>
      <c r="F8" s="28"/>
      <c r="G8" s="28"/>
      <c r="H8" s="19"/>
      <c r="I8" s="19"/>
      <c r="J8" s="19"/>
    </row>
    <row r="9" spans="1:19" x14ac:dyDescent="0.25">
      <c r="A9" s="57" t="s">
        <v>102</v>
      </c>
      <c r="B9" s="57"/>
      <c r="C9" s="57"/>
      <c r="D9" s="35">
        <f>SUM(S:S)</f>
        <v>0</v>
      </c>
      <c r="E9" s="27" t="s">
        <v>46</v>
      </c>
      <c r="F9" s="28"/>
      <c r="G9" s="28"/>
      <c r="H9" s="19"/>
      <c r="I9" s="19"/>
      <c r="J9" s="19"/>
    </row>
    <row r="10" spans="1:19" x14ac:dyDescent="0.25">
      <c r="A10" s="57" t="s">
        <v>125</v>
      </c>
      <c r="B10" s="57"/>
      <c r="C10" s="57"/>
      <c r="D10" s="34">
        <f>SUM(R:R)</f>
        <v>0</v>
      </c>
      <c r="E10" s="28" t="s">
        <v>46</v>
      </c>
      <c r="F10" s="28"/>
      <c r="G10" s="28"/>
      <c r="H10" s="19"/>
      <c r="I10" s="19"/>
      <c r="J10" s="19"/>
    </row>
    <row r="11" spans="1:19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56" t="s">
        <v>82</v>
      </c>
      <c r="L11" s="56"/>
      <c r="M11" s="56"/>
      <c r="N11" s="56"/>
      <c r="O11" s="56"/>
      <c r="P11" s="56"/>
      <c r="Q11" s="56"/>
      <c r="R11" s="56" t="s">
        <v>81</v>
      </c>
      <c r="S11" s="56"/>
    </row>
    <row r="12" spans="1:19" ht="31.5" customHeight="1" x14ac:dyDescent="0.25">
      <c r="A12" s="40" t="s">
        <v>84</v>
      </c>
      <c r="B12" s="40" t="s">
        <v>85</v>
      </c>
      <c r="C12" s="40" t="s">
        <v>51</v>
      </c>
      <c r="D12" s="40" t="s">
        <v>4</v>
      </c>
      <c r="E12" s="40" t="s">
        <v>52</v>
      </c>
      <c r="F12" s="40" t="s">
        <v>26</v>
      </c>
      <c r="G12" s="40" t="s">
        <v>86</v>
      </c>
      <c r="H12" s="40" t="s">
        <v>128</v>
      </c>
      <c r="I12" s="40" t="s">
        <v>79</v>
      </c>
      <c r="J12" s="40" t="s">
        <v>131</v>
      </c>
      <c r="K12" s="20" t="s">
        <v>115</v>
      </c>
      <c r="L12" s="20" t="s">
        <v>75</v>
      </c>
      <c r="M12" s="20" t="s">
        <v>20</v>
      </c>
      <c r="N12" s="20" t="s">
        <v>117</v>
      </c>
      <c r="O12" s="20" t="s">
        <v>118</v>
      </c>
      <c r="P12" s="20" t="s">
        <v>119</v>
      </c>
      <c r="Q12" s="20" t="s">
        <v>45</v>
      </c>
      <c r="R12" s="16" t="s">
        <v>122</v>
      </c>
      <c r="S12" s="16" t="s">
        <v>90</v>
      </c>
    </row>
    <row r="13" spans="1:19" x14ac:dyDescent="0.25">
      <c r="A13" s="43"/>
      <c r="B13" s="43"/>
      <c r="C13" s="43"/>
      <c r="D13" s="43"/>
      <c r="E13" s="43"/>
      <c r="F13" s="43"/>
      <c r="G13" s="43"/>
      <c r="H13" s="43"/>
      <c r="I13" s="43"/>
      <c r="J13" s="44"/>
      <c r="K13" s="16">
        <f>IF(E13&lt;1,0,(IF(G13="Utførelse",IF(F13="Dambruddsbølgeberegninger",B13,0),0)))</f>
        <v>0</v>
      </c>
      <c r="L13" s="16">
        <f>IF(E13&lt;1,0,(IF(G13="Utførelse",IF(F13="Kapasitet åpent flomløp",B13,0),0)))</f>
        <v>0</v>
      </c>
      <c r="M13" s="16">
        <f>IF(E13&lt;1,0,(IF(G13="Utførelse",IF(F13="Kapasitet lukket flomløp",B13,0),0)))</f>
        <v>0</v>
      </c>
      <c r="N13" s="16">
        <f>IF(E13&lt;1,0,(IF(G13="Utførelse",IF(F13="Kapasitet luker",B13,0),0)))</f>
        <v>0</v>
      </c>
      <c r="O13" s="16">
        <f>IF(E13&lt;1,0,(IF(G13="Utførelse",IF(F13="Kapasitet overføringstunnel",B13,0),0)))</f>
        <v>0</v>
      </c>
      <c r="P13" s="16">
        <f>IF(E13&lt;1,0,(IF(G13="Utførelse",IF(F13="Kapasitet kanal",B13,0),0)))</f>
        <v>0</v>
      </c>
      <c r="Q13" s="16">
        <f>IF(K13+L13+M13+N13+O13+P13&gt;0,0,B13)</f>
        <v>0</v>
      </c>
      <c r="R13" s="16">
        <f>IF(E13&lt;1,0,IF(A13&lt;(Støtteark!$H$4-5),0,(IF(G13="Utførelse",(K13+L13+M13+N13+O13+P13),IF(G13="Fagkontroll",(Q13),0)))))</f>
        <v>0</v>
      </c>
      <c r="S13" s="16">
        <f>IF(A13&lt;(Støtteark!$H$4-5),0,B13)</f>
        <v>0</v>
      </c>
    </row>
    <row r="14" spans="1:19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44"/>
      <c r="K14" s="16">
        <f t="shared" ref="K14:K77" si="0">IF(E14&lt;1,0,(IF(G14="Utførelse",IF(F14="Dambruddsbølgeberegninger",B14,0),0)))</f>
        <v>0</v>
      </c>
      <c r="L14" s="16">
        <f t="shared" ref="L14:L77" si="1">IF(E14&lt;1,0,(IF(G14="Utførelse",IF(F14="Kapasitet åpent flomløp",B14,0),0)))</f>
        <v>0</v>
      </c>
      <c r="M14" s="16">
        <f t="shared" ref="M14:M77" si="2">IF(E14&lt;1,0,(IF(G14="Utførelse",IF(F14="Kapasitet lukket flomløp",B14,0),0)))</f>
        <v>0</v>
      </c>
      <c r="N14" s="16">
        <f t="shared" ref="N14:N77" si="3">IF(E14&lt;1,0,(IF(G14="Utførelse",IF(F14="Kapasitet luker",B14,0),0)))</f>
        <v>0</v>
      </c>
      <c r="O14" s="16">
        <f t="shared" ref="O14:O77" si="4">IF(E14&lt;1,0,(IF(G14="Utførelse",IF(F14="Kapasitet overføringstunnel",B14,0),0)))</f>
        <v>0</v>
      </c>
      <c r="P14" s="16">
        <f t="shared" ref="P14:P77" si="5">IF(E14&lt;1,0,(IF(G14="Utførelse",IF(F14="Kapasitet kanal",B14,0),0)))</f>
        <v>0</v>
      </c>
      <c r="Q14" s="16">
        <f t="shared" ref="Q14:Q77" si="6">IF(K14+L14+M14+N14+O14+P14&gt;0,0,B14)</f>
        <v>0</v>
      </c>
      <c r="R14" s="16">
        <f>IF(E14&lt;1,0,IF(A14&lt;(Støtteark!$H$4-5),0,(IF(G14="Utførelse",(K14+L14+M14+N14+O14+P14),IF(G14="Fagkontroll",(Q14),0)))))</f>
        <v>0</v>
      </c>
      <c r="S14" s="16">
        <f>IF(A14&lt;(Støtteark!$H$4-5),0,B14)</f>
        <v>0</v>
      </c>
    </row>
    <row r="15" spans="1:19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44"/>
      <c r="K15" s="16">
        <f t="shared" si="0"/>
        <v>0</v>
      </c>
      <c r="L15" s="16">
        <f t="shared" si="1"/>
        <v>0</v>
      </c>
      <c r="M15" s="16">
        <f t="shared" si="2"/>
        <v>0</v>
      </c>
      <c r="N15" s="16">
        <f t="shared" si="3"/>
        <v>0</v>
      </c>
      <c r="O15" s="16">
        <f t="shared" si="4"/>
        <v>0</v>
      </c>
      <c r="P15" s="16">
        <f t="shared" si="5"/>
        <v>0</v>
      </c>
      <c r="Q15" s="16">
        <f t="shared" si="6"/>
        <v>0</v>
      </c>
      <c r="R15" s="16">
        <f>IF(E15&lt;1,0,IF(A15&lt;(Støtteark!$H$4-5),0,(IF(G15="Utførelse",(K15+L15+M15+N15+O15+P15),IF(G15="Fagkontroll",(Q15),0)))))</f>
        <v>0</v>
      </c>
      <c r="S15" s="16">
        <f>IF(A15&lt;(Støtteark!$H$4-5),0,B15)</f>
        <v>0</v>
      </c>
    </row>
    <row r="16" spans="1:19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44"/>
      <c r="K16" s="16">
        <f t="shared" si="0"/>
        <v>0</v>
      </c>
      <c r="L16" s="16">
        <f t="shared" si="1"/>
        <v>0</v>
      </c>
      <c r="M16" s="16">
        <f t="shared" si="2"/>
        <v>0</v>
      </c>
      <c r="N16" s="16">
        <f t="shared" si="3"/>
        <v>0</v>
      </c>
      <c r="O16" s="16">
        <f t="shared" si="4"/>
        <v>0</v>
      </c>
      <c r="P16" s="16">
        <f t="shared" si="5"/>
        <v>0</v>
      </c>
      <c r="Q16" s="16">
        <f t="shared" si="6"/>
        <v>0</v>
      </c>
      <c r="R16" s="16">
        <f>IF(E16&lt;1,0,IF(A16&lt;(Støtteark!$H$4-5),0,(IF(G16="Utførelse",(K16+L16+M16+N16+O16+P16),IF(G16="Fagkontroll",(Q16),0)))))</f>
        <v>0</v>
      </c>
      <c r="S16" s="16">
        <f>IF(A16&lt;(Støtteark!$H$4-5),0,B16)</f>
        <v>0</v>
      </c>
    </row>
    <row r="17" spans="1:19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44"/>
      <c r="K17" s="16">
        <f t="shared" si="0"/>
        <v>0</v>
      </c>
      <c r="L17" s="16">
        <f t="shared" si="1"/>
        <v>0</v>
      </c>
      <c r="M17" s="16">
        <f t="shared" si="2"/>
        <v>0</v>
      </c>
      <c r="N17" s="16">
        <f t="shared" si="3"/>
        <v>0</v>
      </c>
      <c r="O17" s="16">
        <f t="shared" si="4"/>
        <v>0</v>
      </c>
      <c r="P17" s="16">
        <f t="shared" si="5"/>
        <v>0</v>
      </c>
      <c r="Q17" s="16">
        <f t="shared" si="6"/>
        <v>0</v>
      </c>
      <c r="R17" s="16">
        <f>IF(E17&lt;1,0,IF(A17&lt;(Støtteark!$H$4-5),0,(IF(G17="Utførelse",(K17+L17+M17+N17+O17+P17),IF(G17="Fagkontroll",(Q17),0)))))</f>
        <v>0</v>
      </c>
      <c r="S17" s="16">
        <f>IF(A17&lt;(Støtteark!$H$4-5),0,B17)</f>
        <v>0</v>
      </c>
    </row>
    <row r="18" spans="1:19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44"/>
      <c r="K18" s="16">
        <f t="shared" si="0"/>
        <v>0</v>
      </c>
      <c r="L18" s="16">
        <f t="shared" si="1"/>
        <v>0</v>
      </c>
      <c r="M18" s="16">
        <f t="shared" si="2"/>
        <v>0</v>
      </c>
      <c r="N18" s="16">
        <f t="shared" si="3"/>
        <v>0</v>
      </c>
      <c r="O18" s="16">
        <f t="shared" si="4"/>
        <v>0</v>
      </c>
      <c r="P18" s="16">
        <f t="shared" si="5"/>
        <v>0</v>
      </c>
      <c r="Q18" s="16">
        <f t="shared" si="6"/>
        <v>0</v>
      </c>
      <c r="R18" s="16">
        <f>IF(E18&lt;1,0,IF(A18&lt;(Støtteark!$H$4-5),0,(IF(G18="Utførelse",(K18+L18+M18+N18+O18+P18),IF(G18="Fagkontroll",(Q18),0)))))</f>
        <v>0</v>
      </c>
      <c r="S18" s="16">
        <f>IF(A18&lt;(Støtteark!$H$4-5),0,B18)</f>
        <v>0</v>
      </c>
    </row>
    <row r="19" spans="1:19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44"/>
      <c r="K19" s="16">
        <f t="shared" si="0"/>
        <v>0</v>
      </c>
      <c r="L19" s="16">
        <f t="shared" si="1"/>
        <v>0</v>
      </c>
      <c r="M19" s="16">
        <f t="shared" si="2"/>
        <v>0</v>
      </c>
      <c r="N19" s="16">
        <f t="shared" si="3"/>
        <v>0</v>
      </c>
      <c r="O19" s="16">
        <f t="shared" si="4"/>
        <v>0</v>
      </c>
      <c r="P19" s="16">
        <f t="shared" si="5"/>
        <v>0</v>
      </c>
      <c r="Q19" s="16">
        <f t="shared" si="6"/>
        <v>0</v>
      </c>
      <c r="R19" s="16">
        <f>IF(E19&lt;1,0,IF(A19&lt;(Støtteark!$H$4-5),0,(IF(G19="Utførelse",(K19+L19+M19+N19+O19+P19),IF(G19="Fagkontroll",(Q19),0)))))</f>
        <v>0</v>
      </c>
      <c r="S19" s="16">
        <f>IF(A19&lt;(Støtteark!$H$4-5),0,B19)</f>
        <v>0</v>
      </c>
    </row>
    <row r="20" spans="1:19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44"/>
      <c r="K20" s="16">
        <f t="shared" si="0"/>
        <v>0</v>
      </c>
      <c r="L20" s="16">
        <f t="shared" si="1"/>
        <v>0</v>
      </c>
      <c r="M20" s="16">
        <f t="shared" si="2"/>
        <v>0</v>
      </c>
      <c r="N20" s="16">
        <f t="shared" si="3"/>
        <v>0</v>
      </c>
      <c r="O20" s="16">
        <f t="shared" si="4"/>
        <v>0</v>
      </c>
      <c r="P20" s="16">
        <f t="shared" si="5"/>
        <v>0</v>
      </c>
      <c r="Q20" s="16">
        <f t="shared" si="6"/>
        <v>0</v>
      </c>
      <c r="R20" s="16">
        <f>IF(E20&lt;1,0,IF(A20&lt;(Støtteark!$H$4-5),0,(IF(G20="Utførelse",(K20+L20+M20+N20+O20+P20),IF(G20="Fagkontroll",(Q20),0)))))</f>
        <v>0</v>
      </c>
      <c r="S20" s="16">
        <f>IF(A20&lt;(Støtteark!$H$4-5),0,B20)</f>
        <v>0</v>
      </c>
    </row>
    <row r="21" spans="1:19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44"/>
      <c r="K21" s="16">
        <f t="shared" si="0"/>
        <v>0</v>
      </c>
      <c r="L21" s="16">
        <f t="shared" si="1"/>
        <v>0</v>
      </c>
      <c r="M21" s="16">
        <f t="shared" si="2"/>
        <v>0</v>
      </c>
      <c r="N21" s="16">
        <f t="shared" si="3"/>
        <v>0</v>
      </c>
      <c r="O21" s="16">
        <f t="shared" si="4"/>
        <v>0</v>
      </c>
      <c r="P21" s="16">
        <f t="shared" si="5"/>
        <v>0</v>
      </c>
      <c r="Q21" s="16">
        <f t="shared" si="6"/>
        <v>0</v>
      </c>
      <c r="R21" s="16">
        <f>IF(E21&lt;1,0,IF(A21&lt;(Støtteark!$H$4-5),0,(IF(G21="Utførelse",(K21+L21+M21+N21+O21+P21),IF(G21="Fagkontroll",(Q21),0)))))</f>
        <v>0</v>
      </c>
      <c r="S21" s="16">
        <f>IF(A21&lt;(Støtteark!$H$4-5),0,B21)</f>
        <v>0</v>
      </c>
    </row>
    <row r="22" spans="1:19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44"/>
      <c r="K22" s="16">
        <f t="shared" si="0"/>
        <v>0</v>
      </c>
      <c r="L22" s="16">
        <f t="shared" si="1"/>
        <v>0</v>
      </c>
      <c r="M22" s="16">
        <f t="shared" si="2"/>
        <v>0</v>
      </c>
      <c r="N22" s="16">
        <f t="shared" si="3"/>
        <v>0</v>
      </c>
      <c r="O22" s="16">
        <f t="shared" si="4"/>
        <v>0</v>
      </c>
      <c r="P22" s="16">
        <f t="shared" si="5"/>
        <v>0</v>
      </c>
      <c r="Q22" s="16">
        <f t="shared" si="6"/>
        <v>0</v>
      </c>
      <c r="R22" s="16">
        <f>IF(E22&lt;1,0,IF(A22&lt;(Støtteark!$H$4-5),0,(IF(G22="Utførelse",(K22+L22+M22+N22+O22+P22),IF(G22="Fagkontroll",(Q22),0)))))</f>
        <v>0</v>
      </c>
      <c r="S22" s="16">
        <f>IF(A22&lt;(Støtteark!$H$4-5),0,B22)</f>
        <v>0</v>
      </c>
    </row>
    <row r="23" spans="1:19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44"/>
      <c r="K23" s="16">
        <f t="shared" si="0"/>
        <v>0</v>
      </c>
      <c r="L23" s="16">
        <f t="shared" si="1"/>
        <v>0</v>
      </c>
      <c r="M23" s="16">
        <f t="shared" si="2"/>
        <v>0</v>
      </c>
      <c r="N23" s="16">
        <f t="shared" si="3"/>
        <v>0</v>
      </c>
      <c r="O23" s="16">
        <f t="shared" si="4"/>
        <v>0</v>
      </c>
      <c r="P23" s="16">
        <f t="shared" si="5"/>
        <v>0</v>
      </c>
      <c r="Q23" s="16">
        <f t="shared" si="6"/>
        <v>0</v>
      </c>
      <c r="R23" s="16">
        <f>IF(E23&lt;1,0,IF(A23&lt;(Støtteark!$H$4-5),0,(IF(G23="Utførelse",(K23+L23+M23+N23+O23+P23),IF(G23="Fagkontroll",(Q23),0)))))</f>
        <v>0</v>
      </c>
      <c r="S23" s="16">
        <f>IF(A23&lt;(Støtteark!$H$4-5),0,B23)</f>
        <v>0</v>
      </c>
    </row>
    <row r="24" spans="1:19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44"/>
      <c r="K24" s="16">
        <f t="shared" si="0"/>
        <v>0</v>
      </c>
      <c r="L24" s="16">
        <f t="shared" si="1"/>
        <v>0</v>
      </c>
      <c r="M24" s="16">
        <f t="shared" si="2"/>
        <v>0</v>
      </c>
      <c r="N24" s="16">
        <f t="shared" si="3"/>
        <v>0</v>
      </c>
      <c r="O24" s="16">
        <f t="shared" si="4"/>
        <v>0</v>
      </c>
      <c r="P24" s="16">
        <f t="shared" si="5"/>
        <v>0</v>
      </c>
      <c r="Q24" s="16">
        <f t="shared" si="6"/>
        <v>0</v>
      </c>
      <c r="R24" s="16">
        <f>IF(E24&lt;1,0,IF(A24&lt;(Støtteark!$H$4-5),0,(IF(G24="Utførelse",(K24+L24+M24+N24+O24+P24),IF(G24="Fagkontroll",(Q24),0)))))</f>
        <v>0</v>
      </c>
      <c r="S24" s="16">
        <f>IF(A24&lt;(Støtteark!$H$4-5),0,B24)</f>
        <v>0</v>
      </c>
    </row>
    <row r="25" spans="1:19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44"/>
      <c r="K25" s="16">
        <f t="shared" si="0"/>
        <v>0</v>
      </c>
      <c r="L25" s="16">
        <f t="shared" si="1"/>
        <v>0</v>
      </c>
      <c r="M25" s="16">
        <f t="shared" si="2"/>
        <v>0</v>
      </c>
      <c r="N25" s="16">
        <f t="shared" si="3"/>
        <v>0</v>
      </c>
      <c r="O25" s="16">
        <f t="shared" si="4"/>
        <v>0</v>
      </c>
      <c r="P25" s="16">
        <f t="shared" si="5"/>
        <v>0</v>
      </c>
      <c r="Q25" s="16">
        <f t="shared" si="6"/>
        <v>0</v>
      </c>
      <c r="R25" s="16">
        <f>IF(E25&lt;1,0,IF(A25&lt;(Støtteark!$H$4-5),0,(IF(G25="Utførelse",(K25+L25+M25+N25+O25+P25),IF(G25="Fagkontroll",(Q25),0)))))</f>
        <v>0</v>
      </c>
      <c r="S25" s="16">
        <f>IF(A25&lt;(Støtteark!$H$4-5),0,B25)</f>
        <v>0</v>
      </c>
    </row>
    <row r="26" spans="1:19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44"/>
      <c r="K26" s="16">
        <f t="shared" si="0"/>
        <v>0</v>
      </c>
      <c r="L26" s="16">
        <f t="shared" si="1"/>
        <v>0</v>
      </c>
      <c r="M26" s="16">
        <f t="shared" si="2"/>
        <v>0</v>
      </c>
      <c r="N26" s="16">
        <f t="shared" si="3"/>
        <v>0</v>
      </c>
      <c r="O26" s="16">
        <f t="shared" si="4"/>
        <v>0</v>
      </c>
      <c r="P26" s="16">
        <f t="shared" si="5"/>
        <v>0</v>
      </c>
      <c r="Q26" s="16">
        <f t="shared" si="6"/>
        <v>0</v>
      </c>
      <c r="R26" s="16">
        <f>IF(E26&lt;1,0,IF(A26&lt;(Støtteark!$H$4-5),0,(IF(G26="Utførelse",(K26+L26+M26+N26+O26+P26),IF(G26="Fagkontroll",(Q26),0)))))</f>
        <v>0</v>
      </c>
      <c r="S26" s="16">
        <f>IF(A26&lt;(Støtteark!$H$4-5),0,B26)</f>
        <v>0</v>
      </c>
    </row>
    <row r="27" spans="1:19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44"/>
      <c r="K27" s="16">
        <f t="shared" si="0"/>
        <v>0</v>
      </c>
      <c r="L27" s="16">
        <f t="shared" si="1"/>
        <v>0</v>
      </c>
      <c r="M27" s="16">
        <f t="shared" si="2"/>
        <v>0</v>
      </c>
      <c r="N27" s="16">
        <f t="shared" si="3"/>
        <v>0</v>
      </c>
      <c r="O27" s="16">
        <f t="shared" si="4"/>
        <v>0</v>
      </c>
      <c r="P27" s="16">
        <f t="shared" si="5"/>
        <v>0</v>
      </c>
      <c r="Q27" s="16">
        <f t="shared" si="6"/>
        <v>0</v>
      </c>
      <c r="R27" s="16">
        <f>IF(E27&lt;1,0,IF(A27&lt;(Støtteark!$H$4-5),0,(IF(G27="Utførelse",(K27+L27+M27+N27+O27+P27),IF(G27="Fagkontroll",(Q27),0)))))</f>
        <v>0</v>
      </c>
      <c r="S27" s="16">
        <f>IF(A27&lt;(Støtteark!$H$4-5),0,B27)</f>
        <v>0</v>
      </c>
    </row>
    <row r="28" spans="1:19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44"/>
      <c r="K28" s="16">
        <f t="shared" si="0"/>
        <v>0</v>
      </c>
      <c r="L28" s="16">
        <f t="shared" si="1"/>
        <v>0</v>
      </c>
      <c r="M28" s="16">
        <f t="shared" si="2"/>
        <v>0</v>
      </c>
      <c r="N28" s="16">
        <f t="shared" si="3"/>
        <v>0</v>
      </c>
      <c r="O28" s="16">
        <f t="shared" si="4"/>
        <v>0</v>
      </c>
      <c r="P28" s="16">
        <f t="shared" si="5"/>
        <v>0</v>
      </c>
      <c r="Q28" s="16">
        <f t="shared" si="6"/>
        <v>0</v>
      </c>
      <c r="R28" s="16">
        <f>IF(E28&lt;1,0,IF(A28&lt;(Støtteark!$H$4-5),0,(IF(G28="Utførelse",(K28+L28+M28+N28+O28+P28),IF(G28="Fagkontroll",(Q28),0)))))</f>
        <v>0</v>
      </c>
      <c r="S28" s="16">
        <f>IF(A28&lt;(Støtteark!$H$4-5),0,B28)</f>
        <v>0</v>
      </c>
    </row>
    <row r="29" spans="1:19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44"/>
      <c r="K29" s="16">
        <f t="shared" si="0"/>
        <v>0</v>
      </c>
      <c r="L29" s="16">
        <f t="shared" si="1"/>
        <v>0</v>
      </c>
      <c r="M29" s="16">
        <f t="shared" si="2"/>
        <v>0</v>
      </c>
      <c r="N29" s="16">
        <f t="shared" si="3"/>
        <v>0</v>
      </c>
      <c r="O29" s="16">
        <f t="shared" si="4"/>
        <v>0</v>
      </c>
      <c r="P29" s="16">
        <f t="shared" si="5"/>
        <v>0</v>
      </c>
      <c r="Q29" s="16">
        <f t="shared" si="6"/>
        <v>0</v>
      </c>
      <c r="R29" s="16">
        <f>IF(E29&lt;1,0,IF(A29&lt;(Støtteark!$H$4-5),0,(IF(G29="Utførelse",(K29+L29+M29+N29+O29+P29),IF(G29="Fagkontroll",(Q29),0)))))</f>
        <v>0</v>
      </c>
      <c r="S29" s="16">
        <f>IF(A29&lt;(Støtteark!$H$4-5),0,B29)</f>
        <v>0</v>
      </c>
    </row>
    <row r="30" spans="1:19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44"/>
      <c r="K30" s="16">
        <f t="shared" si="0"/>
        <v>0</v>
      </c>
      <c r="L30" s="16">
        <f t="shared" si="1"/>
        <v>0</v>
      </c>
      <c r="M30" s="16">
        <f t="shared" si="2"/>
        <v>0</v>
      </c>
      <c r="N30" s="16">
        <f t="shared" si="3"/>
        <v>0</v>
      </c>
      <c r="O30" s="16">
        <f t="shared" si="4"/>
        <v>0</v>
      </c>
      <c r="P30" s="16">
        <f t="shared" si="5"/>
        <v>0</v>
      </c>
      <c r="Q30" s="16">
        <f t="shared" si="6"/>
        <v>0</v>
      </c>
      <c r="R30" s="16">
        <f>IF(E30&lt;1,0,IF(A30&lt;(Støtteark!$H$4-5),0,(IF(G30="Utførelse",(K30+L30+M30+N30+O30+P30),IF(G30="Fagkontroll",(Q30),0)))))</f>
        <v>0</v>
      </c>
      <c r="S30" s="16">
        <f>IF(A30&lt;(Støtteark!$H$4-5),0,B30)</f>
        <v>0</v>
      </c>
    </row>
    <row r="31" spans="1:19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44"/>
      <c r="K31" s="16">
        <f t="shared" si="0"/>
        <v>0</v>
      </c>
      <c r="L31" s="16">
        <f t="shared" si="1"/>
        <v>0</v>
      </c>
      <c r="M31" s="16">
        <f t="shared" si="2"/>
        <v>0</v>
      </c>
      <c r="N31" s="16">
        <f t="shared" si="3"/>
        <v>0</v>
      </c>
      <c r="O31" s="16">
        <f t="shared" si="4"/>
        <v>0</v>
      </c>
      <c r="P31" s="16">
        <f t="shared" si="5"/>
        <v>0</v>
      </c>
      <c r="Q31" s="16">
        <f t="shared" si="6"/>
        <v>0</v>
      </c>
      <c r="R31" s="16">
        <f>IF(E31&lt;1,0,IF(A31&lt;(Støtteark!$H$4-5),0,(IF(G31="Utførelse",(K31+L31+M31+N31+O31+P31),IF(G31="Fagkontroll",(Q31),0)))))</f>
        <v>0</v>
      </c>
      <c r="S31" s="16">
        <f>IF(A31&lt;(Støtteark!$H$4-5),0,B31)</f>
        <v>0</v>
      </c>
    </row>
    <row r="32" spans="1:19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44"/>
      <c r="K32" s="16">
        <f t="shared" si="0"/>
        <v>0</v>
      </c>
      <c r="L32" s="16">
        <f t="shared" si="1"/>
        <v>0</v>
      </c>
      <c r="M32" s="16">
        <f t="shared" si="2"/>
        <v>0</v>
      </c>
      <c r="N32" s="16">
        <f t="shared" si="3"/>
        <v>0</v>
      </c>
      <c r="O32" s="16">
        <f t="shared" si="4"/>
        <v>0</v>
      </c>
      <c r="P32" s="16">
        <f t="shared" si="5"/>
        <v>0</v>
      </c>
      <c r="Q32" s="16">
        <f t="shared" si="6"/>
        <v>0</v>
      </c>
      <c r="R32" s="16">
        <f>IF(E32&lt;1,0,IF(A32&lt;(Støtteark!$H$4-5),0,(IF(G32="Utførelse",(K32+L32+M32+N32+O32+P32),IF(G32="Fagkontroll",(Q32),0)))))</f>
        <v>0</v>
      </c>
      <c r="S32" s="16">
        <f>IF(A32&lt;(Støtteark!$H$4-5),0,B32)</f>
        <v>0</v>
      </c>
    </row>
    <row r="33" spans="1:19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44"/>
      <c r="K33" s="16">
        <f t="shared" si="0"/>
        <v>0</v>
      </c>
      <c r="L33" s="16">
        <f t="shared" si="1"/>
        <v>0</v>
      </c>
      <c r="M33" s="16">
        <f t="shared" si="2"/>
        <v>0</v>
      </c>
      <c r="N33" s="16">
        <f t="shared" si="3"/>
        <v>0</v>
      </c>
      <c r="O33" s="16">
        <f t="shared" si="4"/>
        <v>0</v>
      </c>
      <c r="P33" s="16">
        <f t="shared" si="5"/>
        <v>0</v>
      </c>
      <c r="Q33" s="16">
        <f t="shared" si="6"/>
        <v>0</v>
      </c>
      <c r="R33" s="16">
        <f>IF(E33&lt;1,0,IF(A33&lt;(Støtteark!$H$4-5),0,(IF(G33="Utførelse",(K33+L33+M33+N33+O33+P33),IF(G33="Fagkontroll",(Q33),0)))))</f>
        <v>0</v>
      </c>
      <c r="S33" s="16">
        <f>IF(A33&lt;(Støtteark!$H$4-5),0,B33)</f>
        <v>0</v>
      </c>
    </row>
    <row r="34" spans="1:19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44"/>
      <c r="K34" s="16">
        <f t="shared" si="0"/>
        <v>0</v>
      </c>
      <c r="L34" s="16">
        <f t="shared" si="1"/>
        <v>0</v>
      </c>
      <c r="M34" s="16">
        <f t="shared" si="2"/>
        <v>0</v>
      </c>
      <c r="N34" s="16">
        <f t="shared" si="3"/>
        <v>0</v>
      </c>
      <c r="O34" s="16">
        <f t="shared" si="4"/>
        <v>0</v>
      </c>
      <c r="P34" s="16">
        <f t="shared" si="5"/>
        <v>0</v>
      </c>
      <c r="Q34" s="16">
        <f t="shared" si="6"/>
        <v>0</v>
      </c>
      <c r="R34" s="16">
        <f>IF(E34&lt;1,0,IF(A34&lt;(Støtteark!$H$4-5),0,(IF(G34="Utførelse",(K34+L34+M34+N34+O34+P34),IF(G34="Fagkontroll",(Q34),0)))))</f>
        <v>0</v>
      </c>
      <c r="S34" s="16">
        <f>IF(A34&lt;(Støtteark!$H$4-5),0,B34)</f>
        <v>0</v>
      </c>
    </row>
    <row r="35" spans="1:19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44"/>
      <c r="K35" s="16">
        <f t="shared" si="0"/>
        <v>0</v>
      </c>
      <c r="L35" s="16">
        <f t="shared" si="1"/>
        <v>0</v>
      </c>
      <c r="M35" s="16">
        <f t="shared" si="2"/>
        <v>0</v>
      </c>
      <c r="N35" s="16">
        <f t="shared" si="3"/>
        <v>0</v>
      </c>
      <c r="O35" s="16">
        <f t="shared" si="4"/>
        <v>0</v>
      </c>
      <c r="P35" s="16">
        <f t="shared" si="5"/>
        <v>0</v>
      </c>
      <c r="Q35" s="16">
        <f t="shared" si="6"/>
        <v>0</v>
      </c>
      <c r="R35" s="16">
        <f>IF(E35&lt;1,0,IF(A35&lt;(Støtteark!$H$4-5),0,(IF(G35="Utførelse",(K35+L35+M35+N35+O35+P35),IF(G35="Fagkontroll",(Q35),0)))))</f>
        <v>0</v>
      </c>
      <c r="S35" s="16">
        <f>IF(A35&lt;(Støtteark!$H$4-5),0,B35)</f>
        <v>0</v>
      </c>
    </row>
    <row r="36" spans="1:19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44"/>
      <c r="K36" s="16">
        <f t="shared" si="0"/>
        <v>0</v>
      </c>
      <c r="L36" s="16">
        <f t="shared" si="1"/>
        <v>0</v>
      </c>
      <c r="M36" s="16">
        <f t="shared" si="2"/>
        <v>0</v>
      </c>
      <c r="N36" s="16">
        <f t="shared" si="3"/>
        <v>0</v>
      </c>
      <c r="O36" s="16">
        <f t="shared" si="4"/>
        <v>0</v>
      </c>
      <c r="P36" s="16">
        <f t="shared" si="5"/>
        <v>0</v>
      </c>
      <c r="Q36" s="16">
        <f t="shared" si="6"/>
        <v>0</v>
      </c>
      <c r="R36" s="16">
        <f>IF(E36&lt;1,0,IF(A36&lt;(Støtteark!$H$4-5),0,(IF(G36="Utførelse",(K36+L36+M36+N36+O36+P36),IF(G36="Fagkontroll",(Q36),0)))))</f>
        <v>0</v>
      </c>
      <c r="S36" s="16">
        <f>IF(A36&lt;(Støtteark!$H$4-5),0,B36)</f>
        <v>0</v>
      </c>
    </row>
    <row r="37" spans="1:19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44"/>
      <c r="K37" s="16">
        <f t="shared" si="0"/>
        <v>0</v>
      </c>
      <c r="L37" s="16">
        <f t="shared" si="1"/>
        <v>0</v>
      </c>
      <c r="M37" s="16">
        <f t="shared" si="2"/>
        <v>0</v>
      </c>
      <c r="N37" s="16">
        <f t="shared" si="3"/>
        <v>0</v>
      </c>
      <c r="O37" s="16">
        <f t="shared" si="4"/>
        <v>0</v>
      </c>
      <c r="P37" s="16">
        <f t="shared" si="5"/>
        <v>0</v>
      </c>
      <c r="Q37" s="16">
        <f t="shared" si="6"/>
        <v>0</v>
      </c>
      <c r="R37" s="16">
        <f>IF(E37&lt;1,0,IF(A37&lt;(Støtteark!$H$4-5),0,(IF(G37="Utførelse",(K37+L37+M37+N37+O37+P37),IF(G37="Fagkontroll",(Q37),0)))))</f>
        <v>0</v>
      </c>
      <c r="S37" s="16">
        <f>IF(A37&lt;(Støtteark!$H$4-5),0,B37)</f>
        <v>0</v>
      </c>
    </row>
    <row r="38" spans="1:19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44"/>
      <c r="K38" s="16">
        <f t="shared" si="0"/>
        <v>0</v>
      </c>
      <c r="L38" s="16">
        <f t="shared" si="1"/>
        <v>0</v>
      </c>
      <c r="M38" s="16">
        <f t="shared" si="2"/>
        <v>0</v>
      </c>
      <c r="N38" s="16">
        <f t="shared" si="3"/>
        <v>0</v>
      </c>
      <c r="O38" s="16">
        <f t="shared" si="4"/>
        <v>0</v>
      </c>
      <c r="P38" s="16">
        <f t="shared" si="5"/>
        <v>0</v>
      </c>
      <c r="Q38" s="16">
        <f t="shared" si="6"/>
        <v>0</v>
      </c>
      <c r="R38" s="16">
        <f>IF(E38&lt;1,0,IF(A38&lt;(Støtteark!$H$4-5),0,(IF(G38="Utførelse",(K38+L38+M38+N38+O38+P38),IF(G38="Fagkontroll",(Q38),0)))))</f>
        <v>0</v>
      </c>
      <c r="S38" s="16">
        <f>IF(A38&lt;(Støtteark!$H$4-5),0,B38)</f>
        <v>0</v>
      </c>
    </row>
    <row r="39" spans="1:19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44"/>
      <c r="K39" s="16">
        <f t="shared" si="0"/>
        <v>0</v>
      </c>
      <c r="L39" s="16">
        <f t="shared" si="1"/>
        <v>0</v>
      </c>
      <c r="M39" s="16">
        <f t="shared" si="2"/>
        <v>0</v>
      </c>
      <c r="N39" s="16">
        <f t="shared" si="3"/>
        <v>0</v>
      </c>
      <c r="O39" s="16">
        <f t="shared" si="4"/>
        <v>0</v>
      </c>
      <c r="P39" s="16">
        <f t="shared" si="5"/>
        <v>0</v>
      </c>
      <c r="Q39" s="16">
        <f t="shared" si="6"/>
        <v>0</v>
      </c>
      <c r="R39" s="16">
        <f>IF(E39&lt;1,0,IF(A39&lt;(Støtteark!$H$4-5),0,(IF(G39="Utførelse",(K39+L39+M39+N39+O39+P39),IF(G39="Fagkontroll",(Q39),0)))))</f>
        <v>0</v>
      </c>
      <c r="S39" s="16">
        <f>IF(A39&lt;(Støtteark!$H$4-5),0,B39)</f>
        <v>0</v>
      </c>
    </row>
    <row r="40" spans="1:19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44"/>
      <c r="K40" s="16">
        <f t="shared" si="0"/>
        <v>0</v>
      </c>
      <c r="L40" s="16">
        <f t="shared" si="1"/>
        <v>0</v>
      </c>
      <c r="M40" s="16">
        <f t="shared" si="2"/>
        <v>0</v>
      </c>
      <c r="N40" s="16">
        <f t="shared" si="3"/>
        <v>0</v>
      </c>
      <c r="O40" s="16">
        <f t="shared" si="4"/>
        <v>0</v>
      </c>
      <c r="P40" s="16">
        <f t="shared" si="5"/>
        <v>0</v>
      </c>
      <c r="Q40" s="16">
        <f t="shared" si="6"/>
        <v>0</v>
      </c>
      <c r="R40" s="16">
        <f>IF(E40&lt;1,0,IF(A40&lt;(Støtteark!$H$4-5),0,(IF(G40="Utførelse",(K40+L40+M40+N40+O40+P40),IF(G40="Fagkontroll",(Q40),0)))))</f>
        <v>0</v>
      </c>
      <c r="S40" s="16">
        <f>IF(A40&lt;(Støtteark!$H$4-5),0,B40)</f>
        <v>0</v>
      </c>
    </row>
    <row r="41" spans="1:19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44"/>
      <c r="K41" s="16">
        <f t="shared" si="0"/>
        <v>0</v>
      </c>
      <c r="L41" s="16">
        <f t="shared" si="1"/>
        <v>0</v>
      </c>
      <c r="M41" s="16">
        <f t="shared" si="2"/>
        <v>0</v>
      </c>
      <c r="N41" s="16">
        <f t="shared" si="3"/>
        <v>0</v>
      </c>
      <c r="O41" s="16">
        <f t="shared" si="4"/>
        <v>0</v>
      </c>
      <c r="P41" s="16">
        <f t="shared" si="5"/>
        <v>0</v>
      </c>
      <c r="Q41" s="16">
        <f t="shared" si="6"/>
        <v>0</v>
      </c>
      <c r="R41" s="16">
        <f>IF(E41&lt;1,0,IF(A41&lt;(Støtteark!$H$4-5),0,(IF(G41="Utførelse",(K41+L41+M41+N41+O41+P41),IF(G41="Fagkontroll",(Q41),0)))))</f>
        <v>0</v>
      </c>
      <c r="S41" s="16">
        <f>IF(A41&lt;(Støtteark!$H$4-5),0,B41)</f>
        <v>0</v>
      </c>
    </row>
    <row r="42" spans="1:19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44"/>
      <c r="K42" s="16">
        <f t="shared" si="0"/>
        <v>0</v>
      </c>
      <c r="L42" s="16">
        <f t="shared" si="1"/>
        <v>0</v>
      </c>
      <c r="M42" s="16">
        <f t="shared" si="2"/>
        <v>0</v>
      </c>
      <c r="N42" s="16">
        <f t="shared" si="3"/>
        <v>0</v>
      </c>
      <c r="O42" s="16">
        <f t="shared" si="4"/>
        <v>0</v>
      </c>
      <c r="P42" s="16">
        <f t="shared" si="5"/>
        <v>0</v>
      </c>
      <c r="Q42" s="16">
        <f t="shared" si="6"/>
        <v>0</v>
      </c>
      <c r="R42" s="16">
        <f>IF(E42&lt;1,0,IF(A42&lt;(Støtteark!$H$4-5),0,(IF(G42="Utførelse",(K42+L42+M42+N42+O42+P42),IF(G42="Fagkontroll",(Q42),0)))))</f>
        <v>0</v>
      </c>
      <c r="S42" s="16">
        <f>IF(A42&lt;(Støtteark!$H$4-5),0,B42)</f>
        <v>0</v>
      </c>
    </row>
    <row r="43" spans="1:19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44"/>
      <c r="K43" s="16">
        <f t="shared" si="0"/>
        <v>0</v>
      </c>
      <c r="L43" s="16">
        <f t="shared" si="1"/>
        <v>0</v>
      </c>
      <c r="M43" s="16">
        <f t="shared" si="2"/>
        <v>0</v>
      </c>
      <c r="N43" s="16">
        <f t="shared" si="3"/>
        <v>0</v>
      </c>
      <c r="O43" s="16">
        <f t="shared" si="4"/>
        <v>0</v>
      </c>
      <c r="P43" s="16">
        <f t="shared" si="5"/>
        <v>0</v>
      </c>
      <c r="Q43" s="16">
        <f t="shared" si="6"/>
        <v>0</v>
      </c>
      <c r="R43" s="16">
        <f>IF(E43&lt;1,0,IF(A43&lt;(Støtteark!$H$4-5),0,(IF(G43="Utførelse",(K43+L43+M43+N43+O43+P43),IF(G43="Fagkontroll",(Q43),0)))))</f>
        <v>0</v>
      </c>
      <c r="S43" s="16">
        <f>IF(A43&lt;(Støtteark!$H$4-5),0,B43)</f>
        <v>0</v>
      </c>
    </row>
    <row r="44" spans="1:19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44"/>
      <c r="K44" s="16">
        <f t="shared" si="0"/>
        <v>0</v>
      </c>
      <c r="L44" s="16">
        <f t="shared" si="1"/>
        <v>0</v>
      </c>
      <c r="M44" s="16">
        <f t="shared" si="2"/>
        <v>0</v>
      </c>
      <c r="N44" s="16">
        <f t="shared" si="3"/>
        <v>0</v>
      </c>
      <c r="O44" s="16">
        <f t="shared" si="4"/>
        <v>0</v>
      </c>
      <c r="P44" s="16">
        <f t="shared" si="5"/>
        <v>0</v>
      </c>
      <c r="Q44" s="16">
        <f t="shared" si="6"/>
        <v>0</v>
      </c>
      <c r="R44" s="16">
        <f>IF(E44&lt;1,0,IF(A44&lt;(Støtteark!$H$4-5),0,(IF(G44="Utførelse",(K44+L44+M44+N44+O44+P44),IF(G44="Fagkontroll",(Q44),0)))))</f>
        <v>0</v>
      </c>
      <c r="S44" s="16">
        <f>IF(A44&lt;(Støtteark!$H$4-5),0,B44)</f>
        <v>0</v>
      </c>
    </row>
    <row r="45" spans="1:19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44"/>
      <c r="K45" s="16">
        <f t="shared" si="0"/>
        <v>0</v>
      </c>
      <c r="L45" s="16">
        <f t="shared" si="1"/>
        <v>0</v>
      </c>
      <c r="M45" s="16">
        <f t="shared" si="2"/>
        <v>0</v>
      </c>
      <c r="N45" s="16">
        <f t="shared" si="3"/>
        <v>0</v>
      </c>
      <c r="O45" s="16">
        <f t="shared" si="4"/>
        <v>0</v>
      </c>
      <c r="P45" s="16">
        <f t="shared" si="5"/>
        <v>0</v>
      </c>
      <c r="Q45" s="16">
        <f t="shared" si="6"/>
        <v>0</v>
      </c>
      <c r="R45" s="16">
        <f>IF(E45&lt;1,0,IF(A45&lt;(Støtteark!$H$4-5),0,(IF(G45="Utførelse",(K45+L45+M45+N45+O45+P45),IF(G45="Fagkontroll",(Q45),0)))))</f>
        <v>0</v>
      </c>
      <c r="S45" s="16">
        <f>IF(A45&lt;(Støtteark!$H$4-5),0,B45)</f>
        <v>0</v>
      </c>
    </row>
    <row r="46" spans="1:19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44"/>
      <c r="K46" s="16">
        <f t="shared" si="0"/>
        <v>0</v>
      </c>
      <c r="L46" s="16">
        <f t="shared" si="1"/>
        <v>0</v>
      </c>
      <c r="M46" s="16">
        <f t="shared" si="2"/>
        <v>0</v>
      </c>
      <c r="N46" s="16">
        <f t="shared" si="3"/>
        <v>0</v>
      </c>
      <c r="O46" s="16">
        <f t="shared" si="4"/>
        <v>0</v>
      </c>
      <c r="P46" s="16">
        <f t="shared" si="5"/>
        <v>0</v>
      </c>
      <c r="Q46" s="16">
        <f t="shared" si="6"/>
        <v>0</v>
      </c>
      <c r="R46" s="16">
        <f>IF(E46&lt;1,0,IF(A46&lt;(Støtteark!$H$4-5),0,(IF(G46="Utførelse",(K46+L46+M46+N46+O46+P46),IF(G46="Fagkontroll",(Q46),0)))))</f>
        <v>0</v>
      </c>
      <c r="S46" s="16">
        <f>IF(A46&lt;(Støtteark!$H$4-5),0,B46)</f>
        <v>0</v>
      </c>
    </row>
    <row r="47" spans="1:19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44"/>
      <c r="K47" s="16">
        <f t="shared" si="0"/>
        <v>0</v>
      </c>
      <c r="L47" s="16">
        <f t="shared" si="1"/>
        <v>0</v>
      </c>
      <c r="M47" s="16">
        <f t="shared" si="2"/>
        <v>0</v>
      </c>
      <c r="N47" s="16">
        <f t="shared" si="3"/>
        <v>0</v>
      </c>
      <c r="O47" s="16">
        <f t="shared" si="4"/>
        <v>0</v>
      </c>
      <c r="P47" s="16">
        <f t="shared" si="5"/>
        <v>0</v>
      </c>
      <c r="Q47" s="16">
        <f t="shared" si="6"/>
        <v>0</v>
      </c>
      <c r="R47" s="16">
        <f>IF(E47&lt;1,0,IF(A47&lt;(Støtteark!$H$4-5),0,(IF(G47="Utførelse",(K47+L47+M47+N47+O47+P47),IF(G47="Fagkontroll",(Q47),0)))))</f>
        <v>0</v>
      </c>
      <c r="S47" s="16">
        <f>IF(A47&lt;(Støtteark!$H$4-5),0,B47)</f>
        <v>0</v>
      </c>
    </row>
    <row r="48" spans="1:19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44"/>
      <c r="K48" s="16">
        <f t="shared" si="0"/>
        <v>0</v>
      </c>
      <c r="L48" s="16">
        <f t="shared" si="1"/>
        <v>0</v>
      </c>
      <c r="M48" s="16">
        <f t="shared" si="2"/>
        <v>0</v>
      </c>
      <c r="N48" s="16">
        <f t="shared" si="3"/>
        <v>0</v>
      </c>
      <c r="O48" s="16">
        <f t="shared" si="4"/>
        <v>0</v>
      </c>
      <c r="P48" s="16">
        <f t="shared" si="5"/>
        <v>0</v>
      </c>
      <c r="Q48" s="16">
        <f t="shared" si="6"/>
        <v>0</v>
      </c>
      <c r="R48" s="16">
        <f>IF(E48&lt;1,0,IF(A48&lt;(Støtteark!$H$4-5),0,(IF(G48="Utførelse",(K48+L48+M48+N48+O48+P48),IF(G48="Fagkontroll",(Q48),0)))))</f>
        <v>0</v>
      </c>
      <c r="S48" s="16">
        <f>IF(A48&lt;(Støtteark!$H$4-5),0,B48)</f>
        <v>0</v>
      </c>
    </row>
    <row r="49" spans="1:19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44"/>
      <c r="K49" s="16">
        <f t="shared" si="0"/>
        <v>0</v>
      </c>
      <c r="L49" s="16">
        <f t="shared" si="1"/>
        <v>0</v>
      </c>
      <c r="M49" s="16">
        <f t="shared" si="2"/>
        <v>0</v>
      </c>
      <c r="N49" s="16">
        <f t="shared" si="3"/>
        <v>0</v>
      </c>
      <c r="O49" s="16">
        <f t="shared" si="4"/>
        <v>0</v>
      </c>
      <c r="P49" s="16">
        <f t="shared" si="5"/>
        <v>0</v>
      </c>
      <c r="Q49" s="16">
        <f t="shared" si="6"/>
        <v>0</v>
      </c>
      <c r="R49" s="16">
        <f>IF(E49&lt;1,0,IF(A49&lt;(Støtteark!$H$4-5),0,(IF(G49="Utførelse",(K49+L49+M49+N49+O49+P49),IF(G49="Fagkontroll",(Q49),0)))))</f>
        <v>0</v>
      </c>
      <c r="S49" s="16">
        <f>IF(A49&lt;(Støtteark!$H$4-5),0,B49)</f>
        <v>0</v>
      </c>
    </row>
    <row r="50" spans="1:19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44"/>
      <c r="K50" s="16">
        <f t="shared" si="0"/>
        <v>0</v>
      </c>
      <c r="L50" s="16">
        <f t="shared" si="1"/>
        <v>0</v>
      </c>
      <c r="M50" s="16">
        <f t="shared" si="2"/>
        <v>0</v>
      </c>
      <c r="N50" s="16">
        <f t="shared" si="3"/>
        <v>0</v>
      </c>
      <c r="O50" s="16">
        <f t="shared" si="4"/>
        <v>0</v>
      </c>
      <c r="P50" s="16">
        <f t="shared" si="5"/>
        <v>0</v>
      </c>
      <c r="Q50" s="16">
        <f t="shared" si="6"/>
        <v>0</v>
      </c>
      <c r="R50" s="16">
        <f>IF(E50&lt;1,0,IF(A50&lt;(Støtteark!$H$4-5),0,(IF(G50="Utførelse",(K50+L50+M50+N50+O50+P50),IF(G50="Fagkontroll",(Q50),0)))))</f>
        <v>0</v>
      </c>
      <c r="S50" s="16">
        <f>IF(A50&lt;(Støtteark!$H$4-5),0,B50)</f>
        <v>0</v>
      </c>
    </row>
    <row r="51" spans="1:19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44"/>
      <c r="K51" s="16">
        <f t="shared" si="0"/>
        <v>0</v>
      </c>
      <c r="L51" s="16">
        <f t="shared" si="1"/>
        <v>0</v>
      </c>
      <c r="M51" s="16">
        <f t="shared" si="2"/>
        <v>0</v>
      </c>
      <c r="N51" s="16">
        <f t="shared" si="3"/>
        <v>0</v>
      </c>
      <c r="O51" s="16">
        <f t="shared" si="4"/>
        <v>0</v>
      </c>
      <c r="P51" s="16">
        <f t="shared" si="5"/>
        <v>0</v>
      </c>
      <c r="Q51" s="16">
        <f t="shared" si="6"/>
        <v>0</v>
      </c>
      <c r="R51" s="16">
        <f>IF(E51&lt;1,0,IF(A51&lt;(Støtteark!$H$4-5),0,(IF(G51="Utførelse",(K51+L51+M51+N51+O51+P51),IF(G51="Fagkontroll",(Q51),0)))))</f>
        <v>0</v>
      </c>
      <c r="S51" s="16">
        <f>IF(A51&lt;(Støtteark!$H$4-5),0,B51)</f>
        <v>0</v>
      </c>
    </row>
    <row r="52" spans="1:19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44"/>
      <c r="K52" s="16">
        <f t="shared" si="0"/>
        <v>0</v>
      </c>
      <c r="L52" s="16">
        <f t="shared" si="1"/>
        <v>0</v>
      </c>
      <c r="M52" s="16">
        <f t="shared" si="2"/>
        <v>0</v>
      </c>
      <c r="N52" s="16">
        <f t="shared" si="3"/>
        <v>0</v>
      </c>
      <c r="O52" s="16">
        <f t="shared" si="4"/>
        <v>0</v>
      </c>
      <c r="P52" s="16">
        <f t="shared" si="5"/>
        <v>0</v>
      </c>
      <c r="Q52" s="16">
        <f t="shared" si="6"/>
        <v>0</v>
      </c>
      <c r="R52" s="16">
        <f>IF(E52&lt;1,0,IF(A52&lt;(Støtteark!$H$4-5),0,(IF(G52="Utførelse",(K52+L52+M52+N52+O52+P52),IF(G52="Fagkontroll",(Q52),0)))))</f>
        <v>0</v>
      </c>
      <c r="S52" s="16">
        <f>IF(A52&lt;(Støtteark!$H$4-5),0,B52)</f>
        <v>0</v>
      </c>
    </row>
    <row r="53" spans="1:19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44"/>
      <c r="K53" s="16">
        <f t="shared" si="0"/>
        <v>0</v>
      </c>
      <c r="L53" s="16">
        <f t="shared" si="1"/>
        <v>0</v>
      </c>
      <c r="M53" s="16">
        <f t="shared" si="2"/>
        <v>0</v>
      </c>
      <c r="N53" s="16">
        <f t="shared" si="3"/>
        <v>0</v>
      </c>
      <c r="O53" s="16">
        <f t="shared" si="4"/>
        <v>0</v>
      </c>
      <c r="P53" s="16">
        <f t="shared" si="5"/>
        <v>0</v>
      </c>
      <c r="Q53" s="16">
        <f t="shared" si="6"/>
        <v>0</v>
      </c>
      <c r="R53" s="16">
        <f>IF(E53&lt;1,0,IF(A53&lt;(Støtteark!$H$4-5),0,(IF(G53="Utførelse",(K53+L53+M53+N53+O53+P53),IF(G53="Fagkontroll",(Q53),0)))))</f>
        <v>0</v>
      </c>
      <c r="S53" s="16">
        <f>IF(A53&lt;(Støtteark!$H$4-5),0,B53)</f>
        <v>0</v>
      </c>
    </row>
    <row r="54" spans="1:19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44"/>
      <c r="K54" s="16">
        <f t="shared" si="0"/>
        <v>0</v>
      </c>
      <c r="L54" s="16">
        <f t="shared" si="1"/>
        <v>0</v>
      </c>
      <c r="M54" s="16">
        <f t="shared" si="2"/>
        <v>0</v>
      </c>
      <c r="N54" s="16">
        <f t="shared" si="3"/>
        <v>0</v>
      </c>
      <c r="O54" s="16">
        <f t="shared" si="4"/>
        <v>0</v>
      </c>
      <c r="P54" s="16">
        <f t="shared" si="5"/>
        <v>0</v>
      </c>
      <c r="Q54" s="16">
        <f t="shared" si="6"/>
        <v>0</v>
      </c>
      <c r="R54" s="16">
        <f>IF(E54&lt;1,0,IF(A54&lt;(Støtteark!$H$4-5),0,(IF(G54="Utførelse",(K54+L54+M54+N54+O54+P54),IF(G54="Fagkontroll",(Q54),0)))))</f>
        <v>0</v>
      </c>
      <c r="S54" s="16">
        <f>IF(A54&lt;(Støtteark!$H$4-5),0,B54)</f>
        <v>0</v>
      </c>
    </row>
    <row r="55" spans="1:19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44"/>
      <c r="K55" s="16">
        <f t="shared" si="0"/>
        <v>0</v>
      </c>
      <c r="L55" s="16">
        <f t="shared" si="1"/>
        <v>0</v>
      </c>
      <c r="M55" s="16">
        <f t="shared" si="2"/>
        <v>0</v>
      </c>
      <c r="N55" s="16">
        <f t="shared" si="3"/>
        <v>0</v>
      </c>
      <c r="O55" s="16">
        <f t="shared" si="4"/>
        <v>0</v>
      </c>
      <c r="P55" s="16">
        <f t="shared" si="5"/>
        <v>0</v>
      </c>
      <c r="Q55" s="16">
        <f t="shared" si="6"/>
        <v>0</v>
      </c>
      <c r="R55" s="16">
        <f>IF(E55&lt;1,0,IF(A55&lt;(Støtteark!$H$4-5),0,(IF(G55="Utførelse",(K55+L55+M55+N55+O55+P55),IF(G55="Fagkontroll",(Q55),0)))))</f>
        <v>0</v>
      </c>
      <c r="S55" s="16">
        <f>IF(A55&lt;(Støtteark!$H$4-5),0,B55)</f>
        <v>0</v>
      </c>
    </row>
    <row r="56" spans="1:19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44"/>
      <c r="K56" s="16">
        <f t="shared" si="0"/>
        <v>0</v>
      </c>
      <c r="L56" s="16">
        <f t="shared" si="1"/>
        <v>0</v>
      </c>
      <c r="M56" s="16">
        <f t="shared" si="2"/>
        <v>0</v>
      </c>
      <c r="N56" s="16">
        <f t="shared" si="3"/>
        <v>0</v>
      </c>
      <c r="O56" s="16">
        <f t="shared" si="4"/>
        <v>0</v>
      </c>
      <c r="P56" s="16">
        <f t="shared" si="5"/>
        <v>0</v>
      </c>
      <c r="Q56" s="16">
        <f t="shared" si="6"/>
        <v>0</v>
      </c>
      <c r="R56" s="16">
        <f>IF(E56&lt;1,0,IF(A56&lt;(Støtteark!$H$4-5),0,(IF(G56="Utførelse",(K56+L56+M56+N56+O56+P56),IF(G56="Fagkontroll",(Q56),0)))))</f>
        <v>0</v>
      </c>
      <c r="S56" s="16">
        <f>IF(A56&lt;(Støtteark!$H$4-5),0,B56)</f>
        <v>0</v>
      </c>
    </row>
    <row r="57" spans="1:19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44"/>
      <c r="K57" s="16">
        <f t="shared" si="0"/>
        <v>0</v>
      </c>
      <c r="L57" s="16">
        <f t="shared" si="1"/>
        <v>0</v>
      </c>
      <c r="M57" s="16">
        <f t="shared" si="2"/>
        <v>0</v>
      </c>
      <c r="N57" s="16">
        <f t="shared" si="3"/>
        <v>0</v>
      </c>
      <c r="O57" s="16">
        <f t="shared" si="4"/>
        <v>0</v>
      </c>
      <c r="P57" s="16">
        <f t="shared" si="5"/>
        <v>0</v>
      </c>
      <c r="Q57" s="16">
        <f t="shared" si="6"/>
        <v>0</v>
      </c>
      <c r="R57" s="16">
        <f>IF(E57&lt;1,0,IF(A57&lt;(Støtteark!$H$4-5),0,(IF(G57="Utførelse",(K57+L57+M57+N57+O57+P57),IF(G57="Fagkontroll",(Q57),0)))))</f>
        <v>0</v>
      </c>
      <c r="S57" s="16">
        <f>IF(A57&lt;(Støtteark!$H$4-5),0,B57)</f>
        <v>0</v>
      </c>
    </row>
    <row r="58" spans="1:19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44"/>
      <c r="K58" s="16">
        <f t="shared" si="0"/>
        <v>0</v>
      </c>
      <c r="L58" s="16">
        <f t="shared" si="1"/>
        <v>0</v>
      </c>
      <c r="M58" s="16">
        <f t="shared" si="2"/>
        <v>0</v>
      </c>
      <c r="N58" s="16">
        <f t="shared" si="3"/>
        <v>0</v>
      </c>
      <c r="O58" s="16">
        <f t="shared" si="4"/>
        <v>0</v>
      </c>
      <c r="P58" s="16">
        <f t="shared" si="5"/>
        <v>0</v>
      </c>
      <c r="Q58" s="16">
        <f t="shared" si="6"/>
        <v>0</v>
      </c>
      <c r="R58" s="16">
        <f>IF(E58&lt;1,0,IF(A58&lt;(Støtteark!$H$4-5),0,(IF(G58="Utførelse",(K58+L58+M58+N58+O58+P58),IF(G58="Fagkontroll",(Q58),0)))))</f>
        <v>0</v>
      </c>
      <c r="S58" s="16">
        <f>IF(A58&lt;(Støtteark!$H$4-5),0,B58)</f>
        <v>0</v>
      </c>
    </row>
    <row r="59" spans="1:19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44"/>
      <c r="K59" s="16">
        <f t="shared" si="0"/>
        <v>0</v>
      </c>
      <c r="L59" s="16">
        <f t="shared" si="1"/>
        <v>0</v>
      </c>
      <c r="M59" s="16">
        <f t="shared" si="2"/>
        <v>0</v>
      </c>
      <c r="N59" s="16">
        <f t="shared" si="3"/>
        <v>0</v>
      </c>
      <c r="O59" s="16">
        <f t="shared" si="4"/>
        <v>0</v>
      </c>
      <c r="P59" s="16">
        <f t="shared" si="5"/>
        <v>0</v>
      </c>
      <c r="Q59" s="16">
        <f t="shared" si="6"/>
        <v>0</v>
      </c>
      <c r="R59" s="16">
        <f>IF(E59&lt;1,0,IF(A59&lt;(Støtteark!$H$4-5),0,(IF(G59="Utførelse",(K59+L59+M59+N59+O59+P59),IF(G59="Fagkontroll",(Q59),0)))))</f>
        <v>0</v>
      </c>
      <c r="S59" s="16">
        <f>IF(A59&lt;(Støtteark!$H$4-5),0,B59)</f>
        <v>0</v>
      </c>
    </row>
    <row r="60" spans="1:19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44"/>
      <c r="K60" s="16">
        <f t="shared" si="0"/>
        <v>0</v>
      </c>
      <c r="L60" s="16">
        <f t="shared" si="1"/>
        <v>0</v>
      </c>
      <c r="M60" s="16">
        <f t="shared" si="2"/>
        <v>0</v>
      </c>
      <c r="N60" s="16">
        <f t="shared" si="3"/>
        <v>0</v>
      </c>
      <c r="O60" s="16">
        <f t="shared" si="4"/>
        <v>0</v>
      </c>
      <c r="P60" s="16">
        <f t="shared" si="5"/>
        <v>0</v>
      </c>
      <c r="Q60" s="16">
        <f t="shared" si="6"/>
        <v>0</v>
      </c>
      <c r="R60" s="16">
        <f>IF(E60&lt;1,0,IF(A60&lt;(Støtteark!$H$4-5),0,(IF(G60="Utførelse",(K60+L60+M60+N60+O60+P60),IF(G60="Fagkontroll",(Q60),0)))))</f>
        <v>0</v>
      </c>
      <c r="S60" s="16">
        <f>IF(A60&lt;(Støtteark!$H$4-5),0,B60)</f>
        <v>0</v>
      </c>
    </row>
    <row r="61" spans="1:19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44"/>
      <c r="K61" s="16">
        <f t="shared" si="0"/>
        <v>0</v>
      </c>
      <c r="L61" s="16">
        <f t="shared" si="1"/>
        <v>0</v>
      </c>
      <c r="M61" s="16">
        <f t="shared" si="2"/>
        <v>0</v>
      </c>
      <c r="N61" s="16">
        <f t="shared" si="3"/>
        <v>0</v>
      </c>
      <c r="O61" s="16">
        <f t="shared" si="4"/>
        <v>0</v>
      </c>
      <c r="P61" s="16">
        <f t="shared" si="5"/>
        <v>0</v>
      </c>
      <c r="Q61" s="16">
        <f t="shared" si="6"/>
        <v>0</v>
      </c>
      <c r="R61" s="16">
        <f>IF(E61&lt;1,0,IF(A61&lt;(Støtteark!$H$4-5),0,(IF(G61="Utførelse",(K61+L61+M61+N61+O61+P61),IF(G61="Fagkontroll",(Q61),0)))))</f>
        <v>0</v>
      </c>
      <c r="S61" s="16">
        <f>IF(A61&lt;(Støtteark!$H$4-5),0,B61)</f>
        <v>0</v>
      </c>
    </row>
    <row r="62" spans="1:19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44"/>
      <c r="K62" s="16">
        <f t="shared" si="0"/>
        <v>0</v>
      </c>
      <c r="L62" s="16">
        <f t="shared" si="1"/>
        <v>0</v>
      </c>
      <c r="M62" s="16">
        <f t="shared" si="2"/>
        <v>0</v>
      </c>
      <c r="N62" s="16">
        <f t="shared" si="3"/>
        <v>0</v>
      </c>
      <c r="O62" s="16">
        <f t="shared" si="4"/>
        <v>0</v>
      </c>
      <c r="P62" s="16">
        <f t="shared" si="5"/>
        <v>0</v>
      </c>
      <c r="Q62" s="16">
        <f t="shared" si="6"/>
        <v>0</v>
      </c>
      <c r="R62" s="16">
        <f>IF(E62&lt;1,0,IF(A62&lt;(Støtteark!$H$4-5),0,(IF(G62="Utførelse",(K62+L62+M62+N62+O62+P62),IF(G62="Fagkontroll",(Q62),0)))))</f>
        <v>0</v>
      </c>
      <c r="S62" s="16">
        <f>IF(A62&lt;(Støtteark!$H$4-5),0,B62)</f>
        <v>0</v>
      </c>
    </row>
    <row r="63" spans="1:19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44"/>
      <c r="K63" s="16">
        <f t="shared" si="0"/>
        <v>0</v>
      </c>
      <c r="L63" s="16">
        <f t="shared" si="1"/>
        <v>0</v>
      </c>
      <c r="M63" s="16">
        <f t="shared" si="2"/>
        <v>0</v>
      </c>
      <c r="N63" s="16">
        <f t="shared" si="3"/>
        <v>0</v>
      </c>
      <c r="O63" s="16">
        <f t="shared" si="4"/>
        <v>0</v>
      </c>
      <c r="P63" s="16">
        <f t="shared" si="5"/>
        <v>0</v>
      </c>
      <c r="Q63" s="16">
        <f t="shared" si="6"/>
        <v>0</v>
      </c>
      <c r="R63" s="16">
        <f>IF(E63&lt;1,0,IF(A63&lt;(Støtteark!$H$4-5),0,(IF(G63="Utførelse",(K63+L63+M63+N63+O63+P63),IF(G63="Fagkontroll",(Q63),0)))))</f>
        <v>0</v>
      </c>
      <c r="S63" s="16">
        <f>IF(A63&lt;(Støtteark!$H$4-5),0,B63)</f>
        <v>0</v>
      </c>
    </row>
    <row r="64" spans="1:19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44"/>
      <c r="K64" s="16">
        <f t="shared" si="0"/>
        <v>0</v>
      </c>
      <c r="L64" s="16">
        <f t="shared" si="1"/>
        <v>0</v>
      </c>
      <c r="M64" s="16">
        <f t="shared" si="2"/>
        <v>0</v>
      </c>
      <c r="N64" s="16">
        <f t="shared" si="3"/>
        <v>0</v>
      </c>
      <c r="O64" s="16">
        <f t="shared" si="4"/>
        <v>0</v>
      </c>
      <c r="P64" s="16">
        <f t="shared" si="5"/>
        <v>0</v>
      </c>
      <c r="Q64" s="16">
        <f t="shared" si="6"/>
        <v>0</v>
      </c>
      <c r="R64" s="16">
        <f>IF(E64&lt;1,0,IF(A64&lt;(Støtteark!$H$4-5),0,(IF(G64="Utførelse",(K64+L64+M64+N64+O64+P64),IF(G64="Fagkontroll",(Q64),0)))))</f>
        <v>0</v>
      </c>
      <c r="S64" s="16">
        <f>IF(A64&lt;(Støtteark!$H$4-5),0,B64)</f>
        <v>0</v>
      </c>
    </row>
    <row r="65" spans="1:19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44"/>
      <c r="K65" s="16">
        <f t="shared" si="0"/>
        <v>0</v>
      </c>
      <c r="L65" s="16">
        <f t="shared" si="1"/>
        <v>0</v>
      </c>
      <c r="M65" s="16">
        <f t="shared" si="2"/>
        <v>0</v>
      </c>
      <c r="N65" s="16">
        <f t="shared" si="3"/>
        <v>0</v>
      </c>
      <c r="O65" s="16">
        <f t="shared" si="4"/>
        <v>0</v>
      </c>
      <c r="P65" s="16">
        <f t="shared" si="5"/>
        <v>0</v>
      </c>
      <c r="Q65" s="16">
        <f t="shared" si="6"/>
        <v>0</v>
      </c>
      <c r="R65" s="16">
        <f>IF(E65&lt;1,0,IF(A65&lt;(Støtteark!$H$4-5),0,(IF(G65="Utførelse",(K65+L65+M65+N65+O65+P65),IF(G65="Fagkontroll",(Q65),0)))))</f>
        <v>0</v>
      </c>
      <c r="S65" s="16">
        <f>IF(A65&lt;(Støtteark!$H$4-5),0,B65)</f>
        <v>0</v>
      </c>
    </row>
    <row r="66" spans="1:19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44"/>
      <c r="K66" s="16">
        <f t="shared" si="0"/>
        <v>0</v>
      </c>
      <c r="L66" s="16">
        <f t="shared" si="1"/>
        <v>0</v>
      </c>
      <c r="M66" s="16">
        <f t="shared" si="2"/>
        <v>0</v>
      </c>
      <c r="N66" s="16">
        <f t="shared" si="3"/>
        <v>0</v>
      </c>
      <c r="O66" s="16">
        <f t="shared" si="4"/>
        <v>0</v>
      </c>
      <c r="P66" s="16">
        <f t="shared" si="5"/>
        <v>0</v>
      </c>
      <c r="Q66" s="16">
        <f t="shared" si="6"/>
        <v>0</v>
      </c>
      <c r="R66" s="16">
        <f>IF(E66&lt;1,0,IF(A66&lt;(Støtteark!$H$4-5),0,(IF(G66="Utførelse",(K66+L66+M66+N66+O66+P66),IF(G66="Fagkontroll",(Q66),0)))))</f>
        <v>0</v>
      </c>
      <c r="S66" s="16">
        <f>IF(A66&lt;(Støtteark!$H$4-5),0,B66)</f>
        <v>0</v>
      </c>
    </row>
    <row r="67" spans="1:19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44"/>
      <c r="K67" s="16">
        <f t="shared" si="0"/>
        <v>0</v>
      </c>
      <c r="L67" s="16">
        <f t="shared" si="1"/>
        <v>0</v>
      </c>
      <c r="M67" s="16">
        <f t="shared" si="2"/>
        <v>0</v>
      </c>
      <c r="N67" s="16">
        <f t="shared" si="3"/>
        <v>0</v>
      </c>
      <c r="O67" s="16">
        <f t="shared" si="4"/>
        <v>0</v>
      </c>
      <c r="P67" s="16">
        <f t="shared" si="5"/>
        <v>0</v>
      </c>
      <c r="Q67" s="16">
        <f t="shared" si="6"/>
        <v>0</v>
      </c>
      <c r="R67" s="16">
        <f>IF(E67&lt;1,0,IF(A67&lt;(Støtteark!$H$4-5),0,(IF(G67="Utførelse",(K67+L67+M67+N67+O67+P67),IF(G67="Fagkontroll",(Q67),0)))))</f>
        <v>0</v>
      </c>
      <c r="S67" s="16">
        <f>IF(A67&lt;(Støtteark!$H$4-5),0,B67)</f>
        <v>0</v>
      </c>
    </row>
    <row r="68" spans="1:19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44"/>
      <c r="K68" s="16">
        <f t="shared" si="0"/>
        <v>0</v>
      </c>
      <c r="L68" s="16">
        <f t="shared" si="1"/>
        <v>0</v>
      </c>
      <c r="M68" s="16">
        <f t="shared" si="2"/>
        <v>0</v>
      </c>
      <c r="N68" s="16">
        <f t="shared" si="3"/>
        <v>0</v>
      </c>
      <c r="O68" s="16">
        <f t="shared" si="4"/>
        <v>0</v>
      </c>
      <c r="P68" s="16">
        <f t="shared" si="5"/>
        <v>0</v>
      </c>
      <c r="Q68" s="16">
        <f t="shared" si="6"/>
        <v>0</v>
      </c>
      <c r="R68" s="16">
        <f>IF(E68&lt;1,0,IF(A68&lt;(Støtteark!$H$4-5),0,(IF(G68="Utførelse",(K68+L68+M68+N68+O68+P68),IF(G68="Fagkontroll",(Q68),0)))))</f>
        <v>0</v>
      </c>
      <c r="S68" s="16">
        <f>IF(A68&lt;(Støtteark!$H$4-5),0,B68)</f>
        <v>0</v>
      </c>
    </row>
    <row r="69" spans="1:19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44"/>
      <c r="K69" s="16">
        <f t="shared" si="0"/>
        <v>0</v>
      </c>
      <c r="L69" s="16">
        <f t="shared" si="1"/>
        <v>0</v>
      </c>
      <c r="M69" s="16">
        <f t="shared" si="2"/>
        <v>0</v>
      </c>
      <c r="N69" s="16">
        <f t="shared" si="3"/>
        <v>0</v>
      </c>
      <c r="O69" s="16">
        <f t="shared" si="4"/>
        <v>0</v>
      </c>
      <c r="P69" s="16">
        <f t="shared" si="5"/>
        <v>0</v>
      </c>
      <c r="Q69" s="16">
        <f t="shared" si="6"/>
        <v>0</v>
      </c>
      <c r="R69" s="16">
        <f>IF(E69&lt;1,0,IF(A69&lt;(Støtteark!$H$4-5),0,(IF(G69="Utførelse",(K69+L69+M69+N69+O69+P69),IF(G69="Fagkontroll",(Q69),0)))))</f>
        <v>0</v>
      </c>
      <c r="S69" s="16">
        <f>IF(A69&lt;(Støtteark!$H$4-5),0,B69)</f>
        <v>0</v>
      </c>
    </row>
    <row r="70" spans="1:19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44"/>
      <c r="K70" s="16">
        <f t="shared" si="0"/>
        <v>0</v>
      </c>
      <c r="L70" s="16">
        <f t="shared" si="1"/>
        <v>0</v>
      </c>
      <c r="M70" s="16">
        <f t="shared" si="2"/>
        <v>0</v>
      </c>
      <c r="N70" s="16">
        <f t="shared" si="3"/>
        <v>0</v>
      </c>
      <c r="O70" s="16">
        <f t="shared" si="4"/>
        <v>0</v>
      </c>
      <c r="P70" s="16">
        <f t="shared" si="5"/>
        <v>0</v>
      </c>
      <c r="Q70" s="16">
        <f t="shared" si="6"/>
        <v>0</v>
      </c>
      <c r="R70" s="16">
        <f>IF(E70&lt;1,0,IF(A70&lt;(Støtteark!$H$4-5),0,(IF(G70="Utførelse",(K70+L70+M70+N70+O70+P70),IF(G70="Fagkontroll",(Q70),0)))))</f>
        <v>0</v>
      </c>
      <c r="S70" s="16">
        <f>IF(A70&lt;(Støtteark!$H$4-5),0,B70)</f>
        <v>0</v>
      </c>
    </row>
    <row r="71" spans="1:19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44"/>
      <c r="K71" s="16">
        <f t="shared" si="0"/>
        <v>0</v>
      </c>
      <c r="L71" s="16">
        <f t="shared" si="1"/>
        <v>0</v>
      </c>
      <c r="M71" s="16">
        <f t="shared" si="2"/>
        <v>0</v>
      </c>
      <c r="N71" s="16">
        <f t="shared" si="3"/>
        <v>0</v>
      </c>
      <c r="O71" s="16">
        <f t="shared" si="4"/>
        <v>0</v>
      </c>
      <c r="P71" s="16">
        <f t="shared" si="5"/>
        <v>0</v>
      </c>
      <c r="Q71" s="16">
        <f t="shared" si="6"/>
        <v>0</v>
      </c>
      <c r="R71" s="16">
        <f>IF(E71&lt;1,0,IF(A71&lt;(Støtteark!$H$4-5),0,(IF(G71="Utførelse",(K71+L71+M71+N71+O71+P71),IF(G71="Fagkontroll",(Q71),0)))))</f>
        <v>0</v>
      </c>
      <c r="S71" s="16">
        <f>IF(A71&lt;(Støtteark!$H$4-5),0,B71)</f>
        <v>0</v>
      </c>
    </row>
    <row r="72" spans="1:19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44"/>
      <c r="K72" s="16">
        <f t="shared" si="0"/>
        <v>0</v>
      </c>
      <c r="L72" s="16">
        <f t="shared" si="1"/>
        <v>0</v>
      </c>
      <c r="M72" s="16">
        <f t="shared" si="2"/>
        <v>0</v>
      </c>
      <c r="N72" s="16">
        <f t="shared" si="3"/>
        <v>0</v>
      </c>
      <c r="O72" s="16">
        <f t="shared" si="4"/>
        <v>0</v>
      </c>
      <c r="P72" s="16">
        <f t="shared" si="5"/>
        <v>0</v>
      </c>
      <c r="Q72" s="16">
        <f t="shared" si="6"/>
        <v>0</v>
      </c>
      <c r="R72" s="16">
        <f>IF(E72&lt;1,0,IF(A72&lt;(Støtteark!$H$4-5),0,(IF(G72="Utførelse",(K72+L72+M72+N72+O72+P72),IF(G72="Fagkontroll",(Q72),0)))))</f>
        <v>0</v>
      </c>
      <c r="S72" s="16">
        <f>IF(A72&lt;(Støtteark!$H$4-5),0,B72)</f>
        <v>0</v>
      </c>
    </row>
    <row r="73" spans="1:19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44"/>
      <c r="K73" s="16">
        <f t="shared" si="0"/>
        <v>0</v>
      </c>
      <c r="L73" s="16">
        <f t="shared" si="1"/>
        <v>0</v>
      </c>
      <c r="M73" s="16">
        <f t="shared" si="2"/>
        <v>0</v>
      </c>
      <c r="N73" s="16">
        <f t="shared" si="3"/>
        <v>0</v>
      </c>
      <c r="O73" s="16">
        <f t="shared" si="4"/>
        <v>0</v>
      </c>
      <c r="P73" s="16">
        <f t="shared" si="5"/>
        <v>0</v>
      </c>
      <c r="Q73" s="16">
        <f t="shared" si="6"/>
        <v>0</v>
      </c>
      <c r="R73" s="16">
        <f>IF(E73&lt;1,0,IF(A73&lt;(Støtteark!$H$4-5),0,(IF(G73="Utførelse",(K73+L73+M73+N73+O73+P73),IF(G73="Fagkontroll",(Q73),0)))))</f>
        <v>0</v>
      </c>
      <c r="S73" s="16">
        <f>IF(A73&lt;(Støtteark!$H$4-5),0,B73)</f>
        <v>0</v>
      </c>
    </row>
    <row r="74" spans="1:19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44"/>
      <c r="K74" s="16">
        <f t="shared" si="0"/>
        <v>0</v>
      </c>
      <c r="L74" s="16">
        <f t="shared" si="1"/>
        <v>0</v>
      </c>
      <c r="M74" s="16">
        <f t="shared" si="2"/>
        <v>0</v>
      </c>
      <c r="N74" s="16">
        <f t="shared" si="3"/>
        <v>0</v>
      </c>
      <c r="O74" s="16">
        <f t="shared" si="4"/>
        <v>0</v>
      </c>
      <c r="P74" s="16">
        <f t="shared" si="5"/>
        <v>0</v>
      </c>
      <c r="Q74" s="16">
        <f t="shared" si="6"/>
        <v>0</v>
      </c>
      <c r="R74" s="16">
        <f>IF(E74&lt;1,0,IF(A74&lt;(Støtteark!$H$4-5),0,(IF(G74="Utførelse",(K74+L74+M74+N74+O74+P74),IF(G74="Fagkontroll",(Q74),0)))))</f>
        <v>0</v>
      </c>
      <c r="S74" s="16">
        <f>IF(A74&lt;(Støtteark!$H$4-5),0,B74)</f>
        <v>0</v>
      </c>
    </row>
    <row r="75" spans="1:19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44"/>
      <c r="K75" s="16">
        <f t="shared" si="0"/>
        <v>0</v>
      </c>
      <c r="L75" s="16">
        <f t="shared" si="1"/>
        <v>0</v>
      </c>
      <c r="M75" s="16">
        <f t="shared" si="2"/>
        <v>0</v>
      </c>
      <c r="N75" s="16">
        <f t="shared" si="3"/>
        <v>0</v>
      </c>
      <c r="O75" s="16">
        <f t="shared" si="4"/>
        <v>0</v>
      </c>
      <c r="P75" s="16">
        <f t="shared" si="5"/>
        <v>0</v>
      </c>
      <c r="Q75" s="16">
        <f t="shared" si="6"/>
        <v>0</v>
      </c>
      <c r="R75" s="16">
        <f>IF(E75&lt;1,0,IF(A75&lt;(Støtteark!$H$4-5),0,(IF(G75="Utførelse",(K75+L75+M75+N75+O75+P75),IF(G75="Fagkontroll",(Q75),0)))))</f>
        <v>0</v>
      </c>
      <c r="S75" s="16">
        <f>IF(A75&lt;(Støtteark!$H$4-5),0,B75)</f>
        <v>0</v>
      </c>
    </row>
    <row r="76" spans="1:19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44"/>
      <c r="K76" s="16">
        <f t="shared" si="0"/>
        <v>0</v>
      </c>
      <c r="L76" s="16">
        <f t="shared" si="1"/>
        <v>0</v>
      </c>
      <c r="M76" s="16">
        <f t="shared" si="2"/>
        <v>0</v>
      </c>
      <c r="N76" s="16">
        <f t="shared" si="3"/>
        <v>0</v>
      </c>
      <c r="O76" s="16">
        <f t="shared" si="4"/>
        <v>0</v>
      </c>
      <c r="P76" s="16">
        <f t="shared" si="5"/>
        <v>0</v>
      </c>
      <c r="Q76" s="16">
        <f t="shared" si="6"/>
        <v>0</v>
      </c>
      <c r="R76" s="16">
        <f>IF(E76&lt;1,0,IF(A76&lt;(Støtteark!$H$4-5),0,(IF(G76="Utførelse",(K76+L76+M76+N76+O76+P76),IF(G76="Fagkontroll",(Q76),0)))))</f>
        <v>0</v>
      </c>
      <c r="S76" s="16">
        <f>IF(A76&lt;(Støtteark!$H$4-5),0,B76)</f>
        <v>0</v>
      </c>
    </row>
    <row r="77" spans="1:19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44"/>
      <c r="K77" s="16">
        <f t="shared" si="0"/>
        <v>0</v>
      </c>
      <c r="L77" s="16">
        <f t="shared" si="1"/>
        <v>0</v>
      </c>
      <c r="M77" s="16">
        <f t="shared" si="2"/>
        <v>0</v>
      </c>
      <c r="N77" s="16">
        <f t="shared" si="3"/>
        <v>0</v>
      </c>
      <c r="O77" s="16">
        <f t="shared" si="4"/>
        <v>0</v>
      </c>
      <c r="P77" s="16">
        <f t="shared" si="5"/>
        <v>0</v>
      </c>
      <c r="Q77" s="16">
        <f t="shared" si="6"/>
        <v>0</v>
      </c>
      <c r="R77" s="16">
        <f>IF(E77&lt;1,0,IF(A77&lt;(Støtteark!$H$4-5),0,(IF(G77="Utførelse",(K77+L77+M77+N77+O77+P77),IF(G77="Fagkontroll",(Q77),0)))))</f>
        <v>0</v>
      </c>
      <c r="S77" s="16">
        <f>IF(A77&lt;(Støtteark!$H$4-5),0,B77)</f>
        <v>0</v>
      </c>
    </row>
    <row r="78" spans="1:19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44"/>
      <c r="K78" s="16">
        <f t="shared" ref="K78:K141" si="7">IF(E78&lt;1,0,(IF(G78="Utførelse",IF(F78="Dambruddsbølgeberegninger",B78,0),0)))</f>
        <v>0</v>
      </c>
      <c r="L78" s="16">
        <f t="shared" ref="L78:L141" si="8">IF(E78&lt;1,0,(IF(G78="Utførelse",IF(F78="Kapasitet åpent flomløp",B78,0),0)))</f>
        <v>0</v>
      </c>
      <c r="M78" s="16">
        <f t="shared" ref="M78:M141" si="9">IF(E78&lt;1,0,(IF(G78="Utførelse",IF(F78="Kapasitet lukket flomløp",B78,0),0)))</f>
        <v>0</v>
      </c>
      <c r="N78" s="16">
        <f t="shared" ref="N78:N141" si="10">IF(E78&lt;1,0,(IF(G78="Utførelse",IF(F78="Kapasitet luker",B78,0),0)))</f>
        <v>0</v>
      </c>
      <c r="O78" s="16">
        <f t="shared" ref="O78:O141" si="11">IF(E78&lt;1,0,(IF(G78="Utførelse",IF(F78="Kapasitet overføringstunnel",B78,0),0)))</f>
        <v>0</v>
      </c>
      <c r="P78" s="16">
        <f t="shared" ref="P78:P141" si="12">IF(E78&lt;1,0,(IF(G78="Utførelse",IF(F78="Kapasitet kanal",B78,0),0)))</f>
        <v>0</v>
      </c>
      <c r="Q78" s="16">
        <f t="shared" ref="Q78:Q141" si="13">IF(K78+L78+M78+N78+O78+P78&gt;0,0,B78)</f>
        <v>0</v>
      </c>
      <c r="R78" s="16">
        <f>IF(E78&lt;1,0,IF(A78&lt;(Støtteark!$H$4-5),0,(IF(G78="Utførelse",(K78+L78+M78+N78+O78+P78),IF(G78="Fagkontroll",(Q78),0)))))</f>
        <v>0</v>
      </c>
      <c r="S78" s="16">
        <f>IF(A78&lt;(Støtteark!$H$4-5),0,B78)</f>
        <v>0</v>
      </c>
    </row>
    <row r="79" spans="1:19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44"/>
      <c r="K79" s="16">
        <f t="shared" si="7"/>
        <v>0</v>
      </c>
      <c r="L79" s="16">
        <f t="shared" si="8"/>
        <v>0</v>
      </c>
      <c r="M79" s="16">
        <f t="shared" si="9"/>
        <v>0</v>
      </c>
      <c r="N79" s="16">
        <f t="shared" si="10"/>
        <v>0</v>
      </c>
      <c r="O79" s="16">
        <f t="shared" si="11"/>
        <v>0</v>
      </c>
      <c r="P79" s="16">
        <f t="shared" si="12"/>
        <v>0</v>
      </c>
      <c r="Q79" s="16">
        <f t="shared" si="13"/>
        <v>0</v>
      </c>
      <c r="R79" s="16">
        <f>IF(E79&lt;1,0,IF(A79&lt;(Støtteark!$H$4-5),0,(IF(G79="Utførelse",(K79+L79+M79+N79+O79+P79),IF(G79="Fagkontroll",(Q79),0)))))</f>
        <v>0</v>
      </c>
      <c r="S79" s="16">
        <f>IF(A79&lt;(Støtteark!$H$4-5),0,B79)</f>
        <v>0</v>
      </c>
    </row>
    <row r="80" spans="1:19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44"/>
      <c r="K80" s="16">
        <f t="shared" si="7"/>
        <v>0</v>
      </c>
      <c r="L80" s="16">
        <f t="shared" si="8"/>
        <v>0</v>
      </c>
      <c r="M80" s="16">
        <f t="shared" si="9"/>
        <v>0</v>
      </c>
      <c r="N80" s="16">
        <f t="shared" si="10"/>
        <v>0</v>
      </c>
      <c r="O80" s="16">
        <f t="shared" si="11"/>
        <v>0</v>
      </c>
      <c r="P80" s="16">
        <f t="shared" si="12"/>
        <v>0</v>
      </c>
      <c r="Q80" s="16">
        <f t="shared" si="13"/>
        <v>0</v>
      </c>
      <c r="R80" s="16">
        <f>IF(E80&lt;1,0,IF(A80&lt;(Støtteark!$H$4-5),0,(IF(G80="Utførelse",(K80+L80+M80+N80+O80+P80),IF(G80="Fagkontroll",(Q80),0)))))</f>
        <v>0</v>
      </c>
      <c r="S80" s="16">
        <f>IF(A80&lt;(Støtteark!$H$4-5),0,B80)</f>
        <v>0</v>
      </c>
    </row>
    <row r="81" spans="1:19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44"/>
      <c r="K81" s="16">
        <f t="shared" si="7"/>
        <v>0</v>
      </c>
      <c r="L81" s="16">
        <f t="shared" si="8"/>
        <v>0</v>
      </c>
      <c r="M81" s="16">
        <f t="shared" si="9"/>
        <v>0</v>
      </c>
      <c r="N81" s="16">
        <f t="shared" si="10"/>
        <v>0</v>
      </c>
      <c r="O81" s="16">
        <f t="shared" si="11"/>
        <v>0</v>
      </c>
      <c r="P81" s="16">
        <f t="shared" si="12"/>
        <v>0</v>
      </c>
      <c r="Q81" s="16">
        <f t="shared" si="13"/>
        <v>0</v>
      </c>
      <c r="R81" s="16">
        <f>IF(E81&lt;1,0,IF(A81&lt;(Støtteark!$H$4-5),0,(IF(G81="Utførelse",(K81+L81+M81+N81+O81+P81),IF(G81="Fagkontroll",(Q81),0)))))</f>
        <v>0</v>
      </c>
      <c r="S81" s="16">
        <f>IF(A81&lt;(Støtteark!$H$4-5),0,B81)</f>
        <v>0</v>
      </c>
    </row>
    <row r="82" spans="1:19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44"/>
      <c r="K82" s="16">
        <f t="shared" si="7"/>
        <v>0</v>
      </c>
      <c r="L82" s="16">
        <f t="shared" si="8"/>
        <v>0</v>
      </c>
      <c r="M82" s="16">
        <f t="shared" si="9"/>
        <v>0</v>
      </c>
      <c r="N82" s="16">
        <f t="shared" si="10"/>
        <v>0</v>
      </c>
      <c r="O82" s="16">
        <f t="shared" si="11"/>
        <v>0</v>
      </c>
      <c r="P82" s="16">
        <f t="shared" si="12"/>
        <v>0</v>
      </c>
      <c r="Q82" s="16">
        <f t="shared" si="13"/>
        <v>0</v>
      </c>
      <c r="R82" s="16">
        <f>IF(E82&lt;1,0,IF(A82&lt;(Støtteark!$H$4-5),0,(IF(G82="Utførelse",(K82+L82+M82+N82+O82+P82),IF(G82="Fagkontroll",(Q82),0)))))</f>
        <v>0</v>
      </c>
      <c r="S82" s="16">
        <f>IF(A82&lt;(Støtteark!$H$4-5),0,B82)</f>
        <v>0</v>
      </c>
    </row>
    <row r="83" spans="1:19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44"/>
      <c r="K83" s="16">
        <f t="shared" si="7"/>
        <v>0</v>
      </c>
      <c r="L83" s="16">
        <f t="shared" si="8"/>
        <v>0</v>
      </c>
      <c r="M83" s="16">
        <f t="shared" si="9"/>
        <v>0</v>
      </c>
      <c r="N83" s="16">
        <f t="shared" si="10"/>
        <v>0</v>
      </c>
      <c r="O83" s="16">
        <f t="shared" si="11"/>
        <v>0</v>
      </c>
      <c r="P83" s="16">
        <f t="shared" si="12"/>
        <v>0</v>
      </c>
      <c r="Q83" s="16">
        <f t="shared" si="13"/>
        <v>0</v>
      </c>
      <c r="R83" s="16">
        <f>IF(E83&lt;1,0,IF(A83&lt;(Støtteark!$H$4-5),0,(IF(G83="Utførelse",(K83+L83+M83+N83+O83+P83),IF(G83="Fagkontroll",(Q83),0)))))</f>
        <v>0</v>
      </c>
      <c r="S83" s="16">
        <f>IF(A83&lt;(Støtteark!$H$4-5),0,B83)</f>
        <v>0</v>
      </c>
    </row>
    <row r="84" spans="1:19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44"/>
      <c r="K84" s="16">
        <f t="shared" si="7"/>
        <v>0</v>
      </c>
      <c r="L84" s="16">
        <f t="shared" si="8"/>
        <v>0</v>
      </c>
      <c r="M84" s="16">
        <f t="shared" si="9"/>
        <v>0</v>
      </c>
      <c r="N84" s="16">
        <f t="shared" si="10"/>
        <v>0</v>
      </c>
      <c r="O84" s="16">
        <f t="shared" si="11"/>
        <v>0</v>
      </c>
      <c r="P84" s="16">
        <f t="shared" si="12"/>
        <v>0</v>
      </c>
      <c r="Q84" s="16">
        <f t="shared" si="13"/>
        <v>0</v>
      </c>
      <c r="R84" s="16">
        <f>IF(E84&lt;1,0,IF(A84&lt;(Støtteark!$H$4-5),0,(IF(G84="Utførelse",(K84+L84+M84+N84+O84+P84),IF(G84="Fagkontroll",(Q84),0)))))</f>
        <v>0</v>
      </c>
      <c r="S84" s="16">
        <f>IF(A84&lt;(Støtteark!$H$4-5),0,B84)</f>
        <v>0</v>
      </c>
    </row>
    <row r="85" spans="1:19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44"/>
      <c r="K85" s="16">
        <f t="shared" si="7"/>
        <v>0</v>
      </c>
      <c r="L85" s="16">
        <f t="shared" si="8"/>
        <v>0</v>
      </c>
      <c r="M85" s="16">
        <f t="shared" si="9"/>
        <v>0</v>
      </c>
      <c r="N85" s="16">
        <f t="shared" si="10"/>
        <v>0</v>
      </c>
      <c r="O85" s="16">
        <f t="shared" si="11"/>
        <v>0</v>
      </c>
      <c r="P85" s="16">
        <f t="shared" si="12"/>
        <v>0</v>
      </c>
      <c r="Q85" s="16">
        <f t="shared" si="13"/>
        <v>0</v>
      </c>
      <c r="R85" s="16">
        <f>IF(E85&lt;1,0,IF(A85&lt;(Støtteark!$H$4-5),0,(IF(G85="Utførelse",(K85+L85+M85+N85+O85+P85),IF(G85="Fagkontroll",(Q85),0)))))</f>
        <v>0</v>
      </c>
      <c r="S85" s="16">
        <f>IF(A85&lt;(Støtteark!$H$4-5),0,B85)</f>
        <v>0</v>
      </c>
    </row>
    <row r="86" spans="1:19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44"/>
      <c r="K86" s="16">
        <f t="shared" si="7"/>
        <v>0</v>
      </c>
      <c r="L86" s="16">
        <f t="shared" si="8"/>
        <v>0</v>
      </c>
      <c r="M86" s="16">
        <f t="shared" si="9"/>
        <v>0</v>
      </c>
      <c r="N86" s="16">
        <f t="shared" si="10"/>
        <v>0</v>
      </c>
      <c r="O86" s="16">
        <f t="shared" si="11"/>
        <v>0</v>
      </c>
      <c r="P86" s="16">
        <f t="shared" si="12"/>
        <v>0</v>
      </c>
      <c r="Q86" s="16">
        <f t="shared" si="13"/>
        <v>0</v>
      </c>
      <c r="R86" s="16">
        <f>IF(E86&lt;1,0,IF(A86&lt;(Støtteark!$H$4-5),0,(IF(G86="Utførelse",(K86+L86+M86+N86+O86+P86),IF(G86="Fagkontroll",(Q86),0)))))</f>
        <v>0</v>
      </c>
      <c r="S86" s="16">
        <f>IF(A86&lt;(Støtteark!$H$4-5),0,B86)</f>
        <v>0</v>
      </c>
    </row>
    <row r="87" spans="1:19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44"/>
      <c r="K87" s="16">
        <f t="shared" si="7"/>
        <v>0</v>
      </c>
      <c r="L87" s="16">
        <f t="shared" si="8"/>
        <v>0</v>
      </c>
      <c r="M87" s="16">
        <f t="shared" si="9"/>
        <v>0</v>
      </c>
      <c r="N87" s="16">
        <f t="shared" si="10"/>
        <v>0</v>
      </c>
      <c r="O87" s="16">
        <f t="shared" si="11"/>
        <v>0</v>
      </c>
      <c r="P87" s="16">
        <f t="shared" si="12"/>
        <v>0</v>
      </c>
      <c r="Q87" s="16">
        <f t="shared" si="13"/>
        <v>0</v>
      </c>
      <c r="R87" s="16">
        <f>IF(E87&lt;1,0,IF(A87&lt;(Støtteark!$H$4-5),0,(IF(G87="Utførelse",(K87+L87+M87+N87+O87+P87),IF(G87="Fagkontroll",(Q87),0)))))</f>
        <v>0</v>
      </c>
      <c r="S87" s="16">
        <f>IF(A87&lt;(Støtteark!$H$4-5),0,B87)</f>
        <v>0</v>
      </c>
    </row>
    <row r="88" spans="1:19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44"/>
      <c r="K88" s="16">
        <f t="shared" si="7"/>
        <v>0</v>
      </c>
      <c r="L88" s="16">
        <f t="shared" si="8"/>
        <v>0</v>
      </c>
      <c r="M88" s="16">
        <f t="shared" si="9"/>
        <v>0</v>
      </c>
      <c r="N88" s="16">
        <f t="shared" si="10"/>
        <v>0</v>
      </c>
      <c r="O88" s="16">
        <f t="shared" si="11"/>
        <v>0</v>
      </c>
      <c r="P88" s="16">
        <f t="shared" si="12"/>
        <v>0</v>
      </c>
      <c r="Q88" s="16">
        <f t="shared" si="13"/>
        <v>0</v>
      </c>
      <c r="R88" s="16">
        <f>IF(E88&lt;1,0,IF(A88&lt;(Støtteark!$H$4-5),0,(IF(G88="Utførelse",(K88+L88+M88+N88+O88+P88),IF(G88="Fagkontroll",(Q88),0)))))</f>
        <v>0</v>
      </c>
      <c r="S88" s="16">
        <f>IF(A88&lt;(Støtteark!$H$4-5),0,B88)</f>
        <v>0</v>
      </c>
    </row>
    <row r="89" spans="1:19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44"/>
      <c r="K89" s="16">
        <f t="shared" si="7"/>
        <v>0</v>
      </c>
      <c r="L89" s="16">
        <f t="shared" si="8"/>
        <v>0</v>
      </c>
      <c r="M89" s="16">
        <f t="shared" si="9"/>
        <v>0</v>
      </c>
      <c r="N89" s="16">
        <f t="shared" si="10"/>
        <v>0</v>
      </c>
      <c r="O89" s="16">
        <f t="shared" si="11"/>
        <v>0</v>
      </c>
      <c r="P89" s="16">
        <f t="shared" si="12"/>
        <v>0</v>
      </c>
      <c r="Q89" s="16">
        <f t="shared" si="13"/>
        <v>0</v>
      </c>
      <c r="R89" s="16">
        <f>IF(E89&lt;1,0,IF(A89&lt;(Støtteark!$H$4-5),0,(IF(G89="Utførelse",(K89+L89+M89+N89+O89+P89),IF(G89="Fagkontroll",(Q89),0)))))</f>
        <v>0</v>
      </c>
      <c r="S89" s="16">
        <f>IF(A89&lt;(Støtteark!$H$4-5),0,B89)</f>
        <v>0</v>
      </c>
    </row>
    <row r="90" spans="1:19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44"/>
      <c r="K90" s="16">
        <f t="shared" si="7"/>
        <v>0</v>
      </c>
      <c r="L90" s="16">
        <f t="shared" si="8"/>
        <v>0</v>
      </c>
      <c r="M90" s="16">
        <f t="shared" si="9"/>
        <v>0</v>
      </c>
      <c r="N90" s="16">
        <f t="shared" si="10"/>
        <v>0</v>
      </c>
      <c r="O90" s="16">
        <f t="shared" si="11"/>
        <v>0</v>
      </c>
      <c r="P90" s="16">
        <f t="shared" si="12"/>
        <v>0</v>
      </c>
      <c r="Q90" s="16">
        <f t="shared" si="13"/>
        <v>0</v>
      </c>
      <c r="R90" s="16">
        <f>IF(E90&lt;1,0,IF(A90&lt;(Støtteark!$H$4-5),0,(IF(G90="Utførelse",(K90+L90+M90+N90+O90+P90),IF(G90="Fagkontroll",(Q90),0)))))</f>
        <v>0</v>
      </c>
      <c r="S90" s="16">
        <f>IF(A90&lt;(Støtteark!$H$4-5),0,B90)</f>
        <v>0</v>
      </c>
    </row>
    <row r="91" spans="1:19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44"/>
      <c r="K91" s="16">
        <f t="shared" si="7"/>
        <v>0</v>
      </c>
      <c r="L91" s="16">
        <f t="shared" si="8"/>
        <v>0</v>
      </c>
      <c r="M91" s="16">
        <f t="shared" si="9"/>
        <v>0</v>
      </c>
      <c r="N91" s="16">
        <f t="shared" si="10"/>
        <v>0</v>
      </c>
      <c r="O91" s="16">
        <f t="shared" si="11"/>
        <v>0</v>
      </c>
      <c r="P91" s="16">
        <f t="shared" si="12"/>
        <v>0</v>
      </c>
      <c r="Q91" s="16">
        <f t="shared" si="13"/>
        <v>0</v>
      </c>
      <c r="R91" s="16">
        <f>IF(E91&lt;1,0,IF(A91&lt;(Støtteark!$H$4-5),0,(IF(G91="Utførelse",(K91+L91+M91+N91+O91+P91),IF(G91="Fagkontroll",(Q91),0)))))</f>
        <v>0</v>
      </c>
      <c r="S91" s="16">
        <f>IF(A91&lt;(Støtteark!$H$4-5),0,B91)</f>
        <v>0</v>
      </c>
    </row>
    <row r="92" spans="1:19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44"/>
      <c r="K92" s="16">
        <f t="shared" si="7"/>
        <v>0</v>
      </c>
      <c r="L92" s="16">
        <f t="shared" si="8"/>
        <v>0</v>
      </c>
      <c r="M92" s="16">
        <f t="shared" si="9"/>
        <v>0</v>
      </c>
      <c r="N92" s="16">
        <f t="shared" si="10"/>
        <v>0</v>
      </c>
      <c r="O92" s="16">
        <f t="shared" si="11"/>
        <v>0</v>
      </c>
      <c r="P92" s="16">
        <f t="shared" si="12"/>
        <v>0</v>
      </c>
      <c r="Q92" s="16">
        <f t="shared" si="13"/>
        <v>0</v>
      </c>
      <c r="R92" s="16">
        <f>IF(E92&lt;1,0,IF(A92&lt;(Støtteark!$H$4-5),0,(IF(G92="Utførelse",(K92+L92+M92+N92+O92+P92),IF(G92="Fagkontroll",(Q92),0)))))</f>
        <v>0</v>
      </c>
      <c r="S92" s="16">
        <f>IF(A92&lt;(Støtteark!$H$4-5),0,B92)</f>
        <v>0</v>
      </c>
    </row>
    <row r="93" spans="1:19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44"/>
      <c r="K93" s="16">
        <f t="shared" si="7"/>
        <v>0</v>
      </c>
      <c r="L93" s="16">
        <f t="shared" si="8"/>
        <v>0</v>
      </c>
      <c r="M93" s="16">
        <f t="shared" si="9"/>
        <v>0</v>
      </c>
      <c r="N93" s="16">
        <f t="shared" si="10"/>
        <v>0</v>
      </c>
      <c r="O93" s="16">
        <f t="shared" si="11"/>
        <v>0</v>
      </c>
      <c r="P93" s="16">
        <f t="shared" si="12"/>
        <v>0</v>
      </c>
      <c r="Q93" s="16">
        <f t="shared" si="13"/>
        <v>0</v>
      </c>
      <c r="R93" s="16">
        <f>IF(E93&lt;1,0,IF(A93&lt;(Støtteark!$H$4-5),0,(IF(G93="Utførelse",(K93+L93+M93+N93+O93+P93),IF(G93="Fagkontroll",(Q93),0)))))</f>
        <v>0</v>
      </c>
      <c r="S93" s="16">
        <f>IF(A93&lt;(Støtteark!$H$4-5),0,B93)</f>
        <v>0</v>
      </c>
    </row>
    <row r="94" spans="1:19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44"/>
      <c r="K94" s="16">
        <f t="shared" si="7"/>
        <v>0</v>
      </c>
      <c r="L94" s="16">
        <f t="shared" si="8"/>
        <v>0</v>
      </c>
      <c r="M94" s="16">
        <f t="shared" si="9"/>
        <v>0</v>
      </c>
      <c r="N94" s="16">
        <f t="shared" si="10"/>
        <v>0</v>
      </c>
      <c r="O94" s="16">
        <f t="shared" si="11"/>
        <v>0</v>
      </c>
      <c r="P94" s="16">
        <f t="shared" si="12"/>
        <v>0</v>
      </c>
      <c r="Q94" s="16">
        <f t="shared" si="13"/>
        <v>0</v>
      </c>
      <c r="R94" s="16">
        <f>IF(E94&lt;1,0,IF(A94&lt;(Støtteark!$H$4-5),0,(IF(G94="Utførelse",(K94+L94+M94+N94+O94+P94),IF(G94="Fagkontroll",(Q94),0)))))</f>
        <v>0</v>
      </c>
      <c r="S94" s="16">
        <f>IF(A94&lt;(Støtteark!$H$4-5),0,B94)</f>
        <v>0</v>
      </c>
    </row>
    <row r="95" spans="1:19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44"/>
      <c r="K95" s="16">
        <f t="shared" si="7"/>
        <v>0</v>
      </c>
      <c r="L95" s="16">
        <f t="shared" si="8"/>
        <v>0</v>
      </c>
      <c r="M95" s="16">
        <f t="shared" si="9"/>
        <v>0</v>
      </c>
      <c r="N95" s="16">
        <f t="shared" si="10"/>
        <v>0</v>
      </c>
      <c r="O95" s="16">
        <f t="shared" si="11"/>
        <v>0</v>
      </c>
      <c r="P95" s="16">
        <f t="shared" si="12"/>
        <v>0</v>
      </c>
      <c r="Q95" s="16">
        <f t="shared" si="13"/>
        <v>0</v>
      </c>
      <c r="R95" s="16">
        <f>IF(E95&lt;1,0,IF(A95&lt;(Støtteark!$H$4-5),0,(IF(G95="Utførelse",(K95+L95+M95+N95+O95+P95),IF(G95="Fagkontroll",(Q95),0)))))</f>
        <v>0</v>
      </c>
      <c r="S95" s="16">
        <f>IF(A95&lt;(Støtteark!$H$4-5),0,B95)</f>
        <v>0</v>
      </c>
    </row>
    <row r="96" spans="1:19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44"/>
      <c r="K96" s="16">
        <f t="shared" si="7"/>
        <v>0</v>
      </c>
      <c r="L96" s="16">
        <f t="shared" si="8"/>
        <v>0</v>
      </c>
      <c r="M96" s="16">
        <f t="shared" si="9"/>
        <v>0</v>
      </c>
      <c r="N96" s="16">
        <f t="shared" si="10"/>
        <v>0</v>
      </c>
      <c r="O96" s="16">
        <f t="shared" si="11"/>
        <v>0</v>
      </c>
      <c r="P96" s="16">
        <f t="shared" si="12"/>
        <v>0</v>
      </c>
      <c r="Q96" s="16">
        <f t="shared" si="13"/>
        <v>0</v>
      </c>
      <c r="R96" s="16">
        <f>IF(E96&lt;1,0,IF(A96&lt;(Støtteark!$H$4-5),0,(IF(G96="Utførelse",(K96+L96+M96+N96+O96+P96),IF(G96="Fagkontroll",(Q96),0)))))</f>
        <v>0</v>
      </c>
      <c r="S96" s="16">
        <f>IF(A96&lt;(Støtteark!$H$4-5),0,B96)</f>
        <v>0</v>
      </c>
    </row>
    <row r="97" spans="1:19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44"/>
      <c r="K97" s="16">
        <f t="shared" si="7"/>
        <v>0</v>
      </c>
      <c r="L97" s="16">
        <f t="shared" si="8"/>
        <v>0</v>
      </c>
      <c r="M97" s="16">
        <f t="shared" si="9"/>
        <v>0</v>
      </c>
      <c r="N97" s="16">
        <f t="shared" si="10"/>
        <v>0</v>
      </c>
      <c r="O97" s="16">
        <f t="shared" si="11"/>
        <v>0</v>
      </c>
      <c r="P97" s="16">
        <f t="shared" si="12"/>
        <v>0</v>
      </c>
      <c r="Q97" s="16">
        <f t="shared" si="13"/>
        <v>0</v>
      </c>
      <c r="R97" s="16">
        <f>IF(E97&lt;1,0,IF(A97&lt;(Støtteark!$H$4-5),0,(IF(G97="Utførelse",(K97+L97+M97+N97+O97+P97),IF(G97="Fagkontroll",(Q97),0)))))</f>
        <v>0</v>
      </c>
      <c r="S97" s="16">
        <f>IF(A97&lt;(Støtteark!$H$4-5),0,B97)</f>
        <v>0</v>
      </c>
    </row>
    <row r="98" spans="1:19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44"/>
      <c r="K98" s="16">
        <f t="shared" si="7"/>
        <v>0</v>
      </c>
      <c r="L98" s="16">
        <f t="shared" si="8"/>
        <v>0</v>
      </c>
      <c r="M98" s="16">
        <f t="shared" si="9"/>
        <v>0</v>
      </c>
      <c r="N98" s="16">
        <f t="shared" si="10"/>
        <v>0</v>
      </c>
      <c r="O98" s="16">
        <f t="shared" si="11"/>
        <v>0</v>
      </c>
      <c r="P98" s="16">
        <f t="shared" si="12"/>
        <v>0</v>
      </c>
      <c r="Q98" s="16">
        <f t="shared" si="13"/>
        <v>0</v>
      </c>
      <c r="R98" s="16">
        <f>IF(E98&lt;1,0,IF(A98&lt;(Støtteark!$H$4-5),0,(IF(G98="Utførelse",(K98+L98+M98+N98+O98+P98),IF(G98="Fagkontroll",(Q98),0)))))</f>
        <v>0</v>
      </c>
      <c r="S98" s="16">
        <f>IF(A98&lt;(Støtteark!$H$4-5),0,B98)</f>
        <v>0</v>
      </c>
    </row>
    <row r="99" spans="1:19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44"/>
      <c r="K99" s="16">
        <f t="shared" si="7"/>
        <v>0</v>
      </c>
      <c r="L99" s="16">
        <f t="shared" si="8"/>
        <v>0</v>
      </c>
      <c r="M99" s="16">
        <f t="shared" si="9"/>
        <v>0</v>
      </c>
      <c r="N99" s="16">
        <f t="shared" si="10"/>
        <v>0</v>
      </c>
      <c r="O99" s="16">
        <f t="shared" si="11"/>
        <v>0</v>
      </c>
      <c r="P99" s="16">
        <f t="shared" si="12"/>
        <v>0</v>
      </c>
      <c r="Q99" s="16">
        <f t="shared" si="13"/>
        <v>0</v>
      </c>
      <c r="R99" s="16">
        <f>IF(E99&lt;1,0,IF(A99&lt;(Støtteark!$H$4-5),0,(IF(G99="Utførelse",(K99+L99+M99+N99+O99+P99),IF(G99="Fagkontroll",(Q99),0)))))</f>
        <v>0</v>
      </c>
      <c r="S99" s="16">
        <f>IF(A99&lt;(Støtteark!$H$4-5),0,B99)</f>
        <v>0</v>
      </c>
    </row>
    <row r="100" spans="1:19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44"/>
      <c r="K100" s="16">
        <f t="shared" si="7"/>
        <v>0</v>
      </c>
      <c r="L100" s="16">
        <f t="shared" si="8"/>
        <v>0</v>
      </c>
      <c r="M100" s="16">
        <f t="shared" si="9"/>
        <v>0</v>
      </c>
      <c r="N100" s="16">
        <f t="shared" si="10"/>
        <v>0</v>
      </c>
      <c r="O100" s="16">
        <f t="shared" si="11"/>
        <v>0</v>
      </c>
      <c r="P100" s="16">
        <f t="shared" si="12"/>
        <v>0</v>
      </c>
      <c r="Q100" s="16">
        <f t="shared" si="13"/>
        <v>0</v>
      </c>
      <c r="R100" s="16">
        <f>IF(E100&lt;1,0,IF(A100&lt;(Støtteark!$H$4-5),0,(IF(G100="Utførelse",(K100+L100+M100+N100+O100+P100),IF(G100="Fagkontroll",(Q100),0)))))</f>
        <v>0</v>
      </c>
      <c r="S100" s="16">
        <f>IF(A100&lt;(Støtteark!$H$4-5),0,B100)</f>
        <v>0</v>
      </c>
    </row>
    <row r="101" spans="1:19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44"/>
      <c r="K101" s="16">
        <f t="shared" si="7"/>
        <v>0</v>
      </c>
      <c r="L101" s="16">
        <f t="shared" si="8"/>
        <v>0</v>
      </c>
      <c r="M101" s="16">
        <f t="shared" si="9"/>
        <v>0</v>
      </c>
      <c r="N101" s="16">
        <f t="shared" si="10"/>
        <v>0</v>
      </c>
      <c r="O101" s="16">
        <f t="shared" si="11"/>
        <v>0</v>
      </c>
      <c r="P101" s="16">
        <f t="shared" si="12"/>
        <v>0</v>
      </c>
      <c r="Q101" s="16">
        <f t="shared" si="13"/>
        <v>0</v>
      </c>
      <c r="R101" s="16">
        <f>IF(E101&lt;1,0,IF(A101&lt;(Støtteark!$H$4-5),0,(IF(G101="Utførelse",(K101+L101+M101+N101+O101+P101),IF(G101="Fagkontroll",(Q101),0)))))</f>
        <v>0</v>
      </c>
      <c r="S101" s="16">
        <f>IF(A101&lt;(Støtteark!$H$4-5),0,B101)</f>
        <v>0</v>
      </c>
    </row>
    <row r="102" spans="1:19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44"/>
      <c r="K102" s="16">
        <f t="shared" si="7"/>
        <v>0</v>
      </c>
      <c r="L102" s="16">
        <f t="shared" si="8"/>
        <v>0</v>
      </c>
      <c r="M102" s="16">
        <f t="shared" si="9"/>
        <v>0</v>
      </c>
      <c r="N102" s="16">
        <f t="shared" si="10"/>
        <v>0</v>
      </c>
      <c r="O102" s="16">
        <f t="shared" si="11"/>
        <v>0</v>
      </c>
      <c r="P102" s="16">
        <f t="shared" si="12"/>
        <v>0</v>
      </c>
      <c r="Q102" s="16">
        <f t="shared" si="13"/>
        <v>0</v>
      </c>
      <c r="R102" s="16">
        <f>IF(E102&lt;1,0,IF(A102&lt;(Støtteark!$H$4-5),0,(IF(G102="Utførelse",(K102+L102+M102+N102+O102+P102),IF(G102="Fagkontroll",(Q102),0)))))</f>
        <v>0</v>
      </c>
      <c r="S102" s="16">
        <f>IF(A102&lt;(Støtteark!$H$4-5),0,B102)</f>
        <v>0</v>
      </c>
    </row>
    <row r="103" spans="1:19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44"/>
      <c r="K103" s="16">
        <f t="shared" si="7"/>
        <v>0</v>
      </c>
      <c r="L103" s="16">
        <f t="shared" si="8"/>
        <v>0</v>
      </c>
      <c r="M103" s="16">
        <f t="shared" si="9"/>
        <v>0</v>
      </c>
      <c r="N103" s="16">
        <f t="shared" si="10"/>
        <v>0</v>
      </c>
      <c r="O103" s="16">
        <f t="shared" si="11"/>
        <v>0</v>
      </c>
      <c r="P103" s="16">
        <f t="shared" si="12"/>
        <v>0</v>
      </c>
      <c r="Q103" s="16">
        <f t="shared" si="13"/>
        <v>0</v>
      </c>
      <c r="R103" s="16">
        <f>IF(E103&lt;1,0,IF(A103&lt;(Støtteark!$H$4-5),0,(IF(G103="Utførelse",(K103+L103+M103+N103+O103+P103),IF(G103="Fagkontroll",(Q103),0)))))</f>
        <v>0</v>
      </c>
      <c r="S103" s="16">
        <f>IF(A103&lt;(Støtteark!$H$4-5),0,B103)</f>
        <v>0</v>
      </c>
    </row>
    <row r="104" spans="1:19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44"/>
      <c r="K104" s="16">
        <f t="shared" si="7"/>
        <v>0</v>
      </c>
      <c r="L104" s="16">
        <f t="shared" si="8"/>
        <v>0</v>
      </c>
      <c r="M104" s="16">
        <f t="shared" si="9"/>
        <v>0</v>
      </c>
      <c r="N104" s="16">
        <f t="shared" si="10"/>
        <v>0</v>
      </c>
      <c r="O104" s="16">
        <f t="shared" si="11"/>
        <v>0</v>
      </c>
      <c r="P104" s="16">
        <f t="shared" si="12"/>
        <v>0</v>
      </c>
      <c r="Q104" s="16">
        <f t="shared" si="13"/>
        <v>0</v>
      </c>
      <c r="R104" s="16">
        <f>IF(E104&lt;1,0,IF(A104&lt;(Støtteark!$H$4-5),0,(IF(G104="Utførelse",(K104+L104+M104+N104+O104+P104),IF(G104="Fagkontroll",(Q104),0)))))</f>
        <v>0</v>
      </c>
      <c r="S104" s="16">
        <f>IF(A104&lt;(Støtteark!$H$4-5),0,B104)</f>
        <v>0</v>
      </c>
    </row>
    <row r="105" spans="1:19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44"/>
      <c r="K105" s="16">
        <f t="shared" si="7"/>
        <v>0</v>
      </c>
      <c r="L105" s="16">
        <f t="shared" si="8"/>
        <v>0</v>
      </c>
      <c r="M105" s="16">
        <f t="shared" si="9"/>
        <v>0</v>
      </c>
      <c r="N105" s="16">
        <f t="shared" si="10"/>
        <v>0</v>
      </c>
      <c r="O105" s="16">
        <f t="shared" si="11"/>
        <v>0</v>
      </c>
      <c r="P105" s="16">
        <f t="shared" si="12"/>
        <v>0</v>
      </c>
      <c r="Q105" s="16">
        <f t="shared" si="13"/>
        <v>0</v>
      </c>
      <c r="R105" s="16">
        <f>IF(E105&lt;1,0,IF(A105&lt;(Støtteark!$H$4-5),0,(IF(G105="Utførelse",(K105+L105+M105+N105+O105+P105),IF(G105="Fagkontroll",(Q105),0)))))</f>
        <v>0</v>
      </c>
      <c r="S105" s="16">
        <f>IF(A105&lt;(Støtteark!$H$4-5),0,B105)</f>
        <v>0</v>
      </c>
    </row>
    <row r="106" spans="1:19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44"/>
      <c r="K106" s="16">
        <f t="shared" si="7"/>
        <v>0</v>
      </c>
      <c r="L106" s="16">
        <f t="shared" si="8"/>
        <v>0</v>
      </c>
      <c r="M106" s="16">
        <f t="shared" si="9"/>
        <v>0</v>
      </c>
      <c r="N106" s="16">
        <f t="shared" si="10"/>
        <v>0</v>
      </c>
      <c r="O106" s="16">
        <f t="shared" si="11"/>
        <v>0</v>
      </c>
      <c r="P106" s="16">
        <f t="shared" si="12"/>
        <v>0</v>
      </c>
      <c r="Q106" s="16">
        <f t="shared" si="13"/>
        <v>0</v>
      </c>
      <c r="R106" s="16">
        <f>IF(E106&lt;1,0,IF(A106&lt;(Støtteark!$H$4-5),0,(IF(G106="Utførelse",(K106+L106+M106+N106+O106+P106),IF(G106="Fagkontroll",(Q106),0)))))</f>
        <v>0</v>
      </c>
      <c r="S106" s="16">
        <f>IF(A106&lt;(Støtteark!$H$4-5),0,B106)</f>
        <v>0</v>
      </c>
    </row>
    <row r="107" spans="1:19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44"/>
      <c r="K107" s="16">
        <f t="shared" si="7"/>
        <v>0</v>
      </c>
      <c r="L107" s="16">
        <f t="shared" si="8"/>
        <v>0</v>
      </c>
      <c r="M107" s="16">
        <f t="shared" si="9"/>
        <v>0</v>
      </c>
      <c r="N107" s="16">
        <f t="shared" si="10"/>
        <v>0</v>
      </c>
      <c r="O107" s="16">
        <f t="shared" si="11"/>
        <v>0</v>
      </c>
      <c r="P107" s="16">
        <f t="shared" si="12"/>
        <v>0</v>
      </c>
      <c r="Q107" s="16">
        <f t="shared" si="13"/>
        <v>0</v>
      </c>
      <c r="R107" s="16">
        <f>IF(E107&lt;1,0,IF(A107&lt;(Støtteark!$H$4-5),0,(IF(G107="Utførelse",(K107+L107+M107+N107+O107+P107),IF(G107="Fagkontroll",(Q107),0)))))</f>
        <v>0</v>
      </c>
      <c r="S107" s="16">
        <f>IF(A107&lt;(Støtteark!$H$4-5),0,B107)</f>
        <v>0</v>
      </c>
    </row>
    <row r="108" spans="1:19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44"/>
      <c r="K108" s="16">
        <f t="shared" si="7"/>
        <v>0</v>
      </c>
      <c r="L108" s="16">
        <f t="shared" si="8"/>
        <v>0</v>
      </c>
      <c r="M108" s="16">
        <f t="shared" si="9"/>
        <v>0</v>
      </c>
      <c r="N108" s="16">
        <f t="shared" si="10"/>
        <v>0</v>
      </c>
      <c r="O108" s="16">
        <f t="shared" si="11"/>
        <v>0</v>
      </c>
      <c r="P108" s="16">
        <f t="shared" si="12"/>
        <v>0</v>
      </c>
      <c r="Q108" s="16">
        <f t="shared" si="13"/>
        <v>0</v>
      </c>
      <c r="R108" s="16">
        <f>IF(E108&lt;1,0,IF(A108&lt;(Støtteark!$H$4-5),0,(IF(G108="Utførelse",(K108+L108+M108+N108+O108+P108),IF(G108="Fagkontroll",(Q108),0)))))</f>
        <v>0</v>
      </c>
      <c r="S108" s="16">
        <f>IF(A108&lt;(Støtteark!$H$4-5),0,B108)</f>
        <v>0</v>
      </c>
    </row>
    <row r="109" spans="1:19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44"/>
      <c r="K109" s="16">
        <f t="shared" si="7"/>
        <v>0</v>
      </c>
      <c r="L109" s="16">
        <f t="shared" si="8"/>
        <v>0</v>
      </c>
      <c r="M109" s="16">
        <f t="shared" si="9"/>
        <v>0</v>
      </c>
      <c r="N109" s="16">
        <f t="shared" si="10"/>
        <v>0</v>
      </c>
      <c r="O109" s="16">
        <f t="shared" si="11"/>
        <v>0</v>
      </c>
      <c r="P109" s="16">
        <f t="shared" si="12"/>
        <v>0</v>
      </c>
      <c r="Q109" s="16">
        <f t="shared" si="13"/>
        <v>0</v>
      </c>
      <c r="R109" s="16">
        <f>IF(E109&lt;1,0,IF(A109&lt;(Støtteark!$H$4-5),0,(IF(G109="Utførelse",(K109+L109+M109+N109+O109+P109),IF(G109="Fagkontroll",(Q109),0)))))</f>
        <v>0</v>
      </c>
      <c r="S109" s="16">
        <f>IF(A109&lt;(Støtteark!$H$4-5),0,B109)</f>
        <v>0</v>
      </c>
    </row>
    <row r="110" spans="1:19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44"/>
      <c r="K110" s="16">
        <f t="shared" si="7"/>
        <v>0</v>
      </c>
      <c r="L110" s="16">
        <f t="shared" si="8"/>
        <v>0</v>
      </c>
      <c r="M110" s="16">
        <f t="shared" si="9"/>
        <v>0</v>
      </c>
      <c r="N110" s="16">
        <f t="shared" si="10"/>
        <v>0</v>
      </c>
      <c r="O110" s="16">
        <f t="shared" si="11"/>
        <v>0</v>
      </c>
      <c r="P110" s="16">
        <f t="shared" si="12"/>
        <v>0</v>
      </c>
      <c r="Q110" s="16">
        <f t="shared" si="13"/>
        <v>0</v>
      </c>
      <c r="R110" s="16">
        <f>IF(E110&lt;1,0,IF(A110&lt;(Støtteark!$H$4-5),0,(IF(G110="Utførelse",(K110+L110+M110+N110+O110+P110),IF(G110="Fagkontroll",(Q110),0)))))</f>
        <v>0</v>
      </c>
      <c r="S110" s="16">
        <f>IF(A110&lt;(Støtteark!$H$4-5),0,B110)</f>
        <v>0</v>
      </c>
    </row>
    <row r="111" spans="1:19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44"/>
      <c r="K111" s="16">
        <f t="shared" si="7"/>
        <v>0</v>
      </c>
      <c r="L111" s="16">
        <f t="shared" si="8"/>
        <v>0</v>
      </c>
      <c r="M111" s="16">
        <f t="shared" si="9"/>
        <v>0</v>
      </c>
      <c r="N111" s="16">
        <f t="shared" si="10"/>
        <v>0</v>
      </c>
      <c r="O111" s="16">
        <f t="shared" si="11"/>
        <v>0</v>
      </c>
      <c r="P111" s="16">
        <f t="shared" si="12"/>
        <v>0</v>
      </c>
      <c r="Q111" s="16">
        <f t="shared" si="13"/>
        <v>0</v>
      </c>
      <c r="R111" s="16">
        <f>IF(E111&lt;1,0,IF(A111&lt;(Støtteark!$H$4-5),0,(IF(G111="Utførelse",(K111+L111+M111+N111+O111+P111),IF(G111="Fagkontroll",(Q111),0)))))</f>
        <v>0</v>
      </c>
      <c r="S111" s="16">
        <f>IF(A111&lt;(Støtteark!$H$4-5),0,B111)</f>
        <v>0</v>
      </c>
    </row>
    <row r="112" spans="1:19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44"/>
      <c r="K112" s="16">
        <f t="shared" si="7"/>
        <v>0</v>
      </c>
      <c r="L112" s="16">
        <f t="shared" si="8"/>
        <v>0</v>
      </c>
      <c r="M112" s="16">
        <f t="shared" si="9"/>
        <v>0</v>
      </c>
      <c r="N112" s="16">
        <f t="shared" si="10"/>
        <v>0</v>
      </c>
      <c r="O112" s="16">
        <f t="shared" si="11"/>
        <v>0</v>
      </c>
      <c r="P112" s="16">
        <f t="shared" si="12"/>
        <v>0</v>
      </c>
      <c r="Q112" s="16">
        <f t="shared" si="13"/>
        <v>0</v>
      </c>
      <c r="R112" s="16">
        <f>IF(E112&lt;1,0,IF(A112&lt;(Støtteark!$H$4-5),0,(IF(G112="Utførelse",(K112+L112+M112+N112+O112+P112),IF(G112="Fagkontroll",(Q112),0)))))</f>
        <v>0</v>
      </c>
      <c r="S112" s="16">
        <f>IF(A112&lt;(Støtteark!$H$4-5),0,B112)</f>
        <v>0</v>
      </c>
    </row>
    <row r="113" spans="1:19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44"/>
      <c r="K113" s="16">
        <f t="shared" si="7"/>
        <v>0</v>
      </c>
      <c r="L113" s="16">
        <f t="shared" si="8"/>
        <v>0</v>
      </c>
      <c r="M113" s="16">
        <f t="shared" si="9"/>
        <v>0</v>
      </c>
      <c r="N113" s="16">
        <f t="shared" si="10"/>
        <v>0</v>
      </c>
      <c r="O113" s="16">
        <f t="shared" si="11"/>
        <v>0</v>
      </c>
      <c r="P113" s="16">
        <f t="shared" si="12"/>
        <v>0</v>
      </c>
      <c r="Q113" s="16">
        <f t="shared" si="13"/>
        <v>0</v>
      </c>
      <c r="R113" s="16">
        <f>IF(E113&lt;1,0,IF(A113&lt;(Støtteark!$H$4-5),0,(IF(G113="Utførelse",(K113+L113+M113+N113+O113+P113),IF(G113="Fagkontroll",(Q113),0)))))</f>
        <v>0</v>
      </c>
      <c r="S113" s="16">
        <f>IF(A113&lt;(Støtteark!$H$4-5),0,B113)</f>
        <v>0</v>
      </c>
    </row>
    <row r="114" spans="1:19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44"/>
      <c r="K114" s="16">
        <f t="shared" si="7"/>
        <v>0</v>
      </c>
      <c r="L114" s="16">
        <f t="shared" si="8"/>
        <v>0</v>
      </c>
      <c r="M114" s="16">
        <f t="shared" si="9"/>
        <v>0</v>
      </c>
      <c r="N114" s="16">
        <f t="shared" si="10"/>
        <v>0</v>
      </c>
      <c r="O114" s="16">
        <f t="shared" si="11"/>
        <v>0</v>
      </c>
      <c r="P114" s="16">
        <f t="shared" si="12"/>
        <v>0</v>
      </c>
      <c r="Q114" s="16">
        <f t="shared" si="13"/>
        <v>0</v>
      </c>
      <c r="R114" s="16">
        <f>IF(E114&lt;1,0,IF(A114&lt;(Støtteark!$H$4-5),0,(IF(G114="Utførelse",(K114+L114+M114+N114+O114+P114),IF(G114="Fagkontroll",(Q114),0)))))</f>
        <v>0</v>
      </c>
      <c r="S114" s="16">
        <f>IF(A114&lt;(Støtteark!$H$4-5),0,B114)</f>
        <v>0</v>
      </c>
    </row>
    <row r="115" spans="1:19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44"/>
      <c r="K115" s="16">
        <f t="shared" si="7"/>
        <v>0</v>
      </c>
      <c r="L115" s="16">
        <f t="shared" si="8"/>
        <v>0</v>
      </c>
      <c r="M115" s="16">
        <f t="shared" si="9"/>
        <v>0</v>
      </c>
      <c r="N115" s="16">
        <f t="shared" si="10"/>
        <v>0</v>
      </c>
      <c r="O115" s="16">
        <f t="shared" si="11"/>
        <v>0</v>
      </c>
      <c r="P115" s="16">
        <f t="shared" si="12"/>
        <v>0</v>
      </c>
      <c r="Q115" s="16">
        <f t="shared" si="13"/>
        <v>0</v>
      </c>
      <c r="R115" s="16">
        <f>IF(E115&lt;1,0,IF(A115&lt;(Støtteark!$H$4-5),0,(IF(G115="Utførelse",(K115+L115+M115+N115+O115+P115),IF(G115="Fagkontroll",(Q115),0)))))</f>
        <v>0</v>
      </c>
      <c r="S115" s="16">
        <f>IF(A115&lt;(Støtteark!$H$4-5),0,B115)</f>
        <v>0</v>
      </c>
    </row>
    <row r="116" spans="1:19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44"/>
      <c r="K116" s="16">
        <f t="shared" si="7"/>
        <v>0</v>
      </c>
      <c r="L116" s="16">
        <f t="shared" si="8"/>
        <v>0</v>
      </c>
      <c r="M116" s="16">
        <f t="shared" si="9"/>
        <v>0</v>
      </c>
      <c r="N116" s="16">
        <f t="shared" si="10"/>
        <v>0</v>
      </c>
      <c r="O116" s="16">
        <f t="shared" si="11"/>
        <v>0</v>
      </c>
      <c r="P116" s="16">
        <f t="shared" si="12"/>
        <v>0</v>
      </c>
      <c r="Q116" s="16">
        <f t="shared" si="13"/>
        <v>0</v>
      </c>
      <c r="R116" s="16">
        <f>IF(E116&lt;1,0,IF(A116&lt;(Støtteark!$H$4-5),0,(IF(G116="Utførelse",(K116+L116+M116+N116+O116+P116),IF(G116="Fagkontroll",(Q116),0)))))</f>
        <v>0</v>
      </c>
      <c r="S116" s="16">
        <f>IF(A116&lt;(Støtteark!$H$4-5),0,B116)</f>
        <v>0</v>
      </c>
    </row>
    <row r="117" spans="1:19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44"/>
      <c r="K117" s="16">
        <f t="shared" si="7"/>
        <v>0</v>
      </c>
      <c r="L117" s="16">
        <f t="shared" si="8"/>
        <v>0</v>
      </c>
      <c r="M117" s="16">
        <f t="shared" si="9"/>
        <v>0</v>
      </c>
      <c r="N117" s="16">
        <f t="shared" si="10"/>
        <v>0</v>
      </c>
      <c r="O117" s="16">
        <f t="shared" si="11"/>
        <v>0</v>
      </c>
      <c r="P117" s="16">
        <f t="shared" si="12"/>
        <v>0</v>
      </c>
      <c r="Q117" s="16">
        <f t="shared" si="13"/>
        <v>0</v>
      </c>
      <c r="R117" s="16">
        <f>IF(E117&lt;1,0,IF(A117&lt;(Støtteark!$H$4-5),0,(IF(G117="Utførelse",(K117+L117+M117+N117+O117+P117),IF(G117="Fagkontroll",(Q117),0)))))</f>
        <v>0</v>
      </c>
      <c r="S117" s="16">
        <f>IF(A117&lt;(Støtteark!$H$4-5),0,B117)</f>
        <v>0</v>
      </c>
    </row>
    <row r="118" spans="1:19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44"/>
      <c r="K118" s="16">
        <f t="shared" si="7"/>
        <v>0</v>
      </c>
      <c r="L118" s="16">
        <f t="shared" si="8"/>
        <v>0</v>
      </c>
      <c r="M118" s="16">
        <f t="shared" si="9"/>
        <v>0</v>
      </c>
      <c r="N118" s="16">
        <f t="shared" si="10"/>
        <v>0</v>
      </c>
      <c r="O118" s="16">
        <f t="shared" si="11"/>
        <v>0</v>
      </c>
      <c r="P118" s="16">
        <f t="shared" si="12"/>
        <v>0</v>
      </c>
      <c r="Q118" s="16">
        <f t="shared" si="13"/>
        <v>0</v>
      </c>
      <c r="R118" s="16">
        <f>IF(E118&lt;1,0,IF(A118&lt;(Støtteark!$H$4-5),0,(IF(G118="Utførelse",(K118+L118+M118+N118+O118+P118),IF(G118="Fagkontroll",(Q118),0)))))</f>
        <v>0</v>
      </c>
      <c r="S118" s="16">
        <f>IF(A118&lt;(Støtteark!$H$4-5),0,B118)</f>
        <v>0</v>
      </c>
    </row>
    <row r="119" spans="1:19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44"/>
      <c r="K119" s="16">
        <f t="shared" si="7"/>
        <v>0</v>
      </c>
      <c r="L119" s="16">
        <f t="shared" si="8"/>
        <v>0</v>
      </c>
      <c r="M119" s="16">
        <f t="shared" si="9"/>
        <v>0</v>
      </c>
      <c r="N119" s="16">
        <f t="shared" si="10"/>
        <v>0</v>
      </c>
      <c r="O119" s="16">
        <f t="shared" si="11"/>
        <v>0</v>
      </c>
      <c r="P119" s="16">
        <f t="shared" si="12"/>
        <v>0</v>
      </c>
      <c r="Q119" s="16">
        <f t="shared" si="13"/>
        <v>0</v>
      </c>
      <c r="R119" s="16">
        <f>IF(E119&lt;1,0,IF(A119&lt;(Støtteark!$H$4-5),0,(IF(G119="Utførelse",(K119+L119+M119+N119+O119+P119),IF(G119="Fagkontroll",(Q119),0)))))</f>
        <v>0</v>
      </c>
      <c r="S119" s="16">
        <f>IF(A119&lt;(Støtteark!$H$4-5),0,B119)</f>
        <v>0</v>
      </c>
    </row>
    <row r="120" spans="1:19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44"/>
      <c r="K120" s="16">
        <f t="shared" si="7"/>
        <v>0</v>
      </c>
      <c r="L120" s="16">
        <f t="shared" si="8"/>
        <v>0</v>
      </c>
      <c r="M120" s="16">
        <f t="shared" si="9"/>
        <v>0</v>
      </c>
      <c r="N120" s="16">
        <f t="shared" si="10"/>
        <v>0</v>
      </c>
      <c r="O120" s="16">
        <f t="shared" si="11"/>
        <v>0</v>
      </c>
      <c r="P120" s="16">
        <f t="shared" si="12"/>
        <v>0</v>
      </c>
      <c r="Q120" s="16">
        <f t="shared" si="13"/>
        <v>0</v>
      </c>
      <c r="R120" s="16">
        <f>IF(E120&lt;1,0,IF(A120&lt;(Støtteark!$H$4-5),0,(IF(G120="Utførelse",(K120+L120+M120+N120+O120+P120),IF(G120="Fagkontroll",(Q120),0)))))</f>
        <v>0</v>
      </c>
      <c r="S120" s="16">
        <f>IF(A120&lt;(Støtteark!$H$4-5),0,B120)</f>
        <v>0</v>
      </c>
    </row>
    <row r="121" spans="1:19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44"/>
      <c r="K121" s="16">
        <f t="shared" si="7"/>
        <v>0</v>
      </c>
      <c r="L121" s="16">
        <f t="shared" si="8"/>
        <v>0</v>
      </c>
      <c r="M121" s="16">
        <f t="shared" si="9"/>
        <v>0</v>
      </c>
      <c r="N121" s="16">
        <f t="shared" si="10"/>
        <v>0</v>
      </c>
      <c r="O121" s="16">
        <f t="shared" si="11"/>
        <v>0</v>
      </c>
      <c r="P121" s="16">
        <f t="shared" si="12"/>
        <v>0</v>
      </c>
      <c r="Q121" s="16">
        <f t="shared" si="13"/>
        <v>0</v>
      </c>
      <c r="R121" s="16">
        <f>IF(E121&lt;1,0,IF(A121&lt;(Støtteark!$H$4-5),0,(IF(G121="Utførelse",(K121+L121+M121+N121+O121+P121),IF(G121="Fagkontroll",(Q121),0)))))</f>
        <v>0</v>
      </c>
      <c r="S121" s="16">
        <f>IF(A121&lt;(Støtteark!$H$4-5),0,B121)</f>
        <v>0</v>
      </c>
    </row>
    <row r="122" spans="1:19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44"/>
      <c r="K122" s="16">
        <f t="shared" si="7"/>
        <v>0</v>
      </c>
      <c r="L122" s="16">
        <f t="shared" si="8"/>
        <v>0</v>
      </c>
      <c r="M122" s="16">
        <f t="shared" si="9"/>
        <v>0</v>
      </c>
      <c r="N122" s="16">
        <f t="shared" si="10"/>
        <v>0</v>
      </c>
      <c r="O122" s="16">
        <f t="shared" si="11"/>
        <v>0</v>
      </c>
      <c r="P122" s="16">
        <f t="shared" si="12"/>
        <v>0</v>
      </c>
      <c r="Q122" s="16">
        <f t="shared" si="13"/>
        <v>0</v>
      </c>
      <c r="R122" s="16">
        <f>IF(E122&lt;1,0,IF(A122&lt;(Støtteark!$H$4-5),0,(IF(G122="Utførelse",(K122+L122+M122+N122+O122+P122),IF(G122="Fagkontroll",(Q122),0)))))</f>
        <v>0</v>
      </c>
      <c r="S122" s="16">
        <f>IF(A122&lt;(Støtteark!$H$4-5),0,B122)</f>
        <v>0</v>
      </c>
    </row>
    <row r="123" spans="1:19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44"/>
      <c r="K123" s="16">
        <f t="shared" si="7"/>
        <v>0</v>
      </c>
      <c r="L123" s="16">
        <f t="shared" si="8"/>
        <v>0</v>
      </c>
      <c r="M123" s="16">
        <f t="shared" si="9"/>
        <v>0</v>
      </c>
      <c r="N123" s="16">
        <f t="shared" si="10"/>
        <v>0</v>
      </c>
      <c r="O123" s="16">
        <f t="shared" si="11"/>
        <v>0</v>
      </c>
      <c r="P123" s="16">
        <f t="shared" si="12"/>
        <v>0</v>
      </c>
      <c r="Q123" s="16">
        <f t="shared" si="13"/>
        <v>0</v>
      </c>
      <c r="R123" s="16">
        <f>IF(E123&lt;1,0,IF(A123&lt;(Støtteark!$H$4-5),0,(IF(G123="Utførelse",(K123+L123+M123+N123+O123+P123),IF(G123="Fagkontroll",(Q123),0)))))</f>
        <v>0</v>
      </c>
      <c r="S123" s="16">
        <f>IF(A123&lt;(Støtteark!$H$4-5),0,B123)</f>
        <v>0</v>
      </c>
    </row>
    <row r="124" spans="1:19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44"/>
      <c r="K124" s="16">
        <f t="shared" si="7"/>
        <v>0</v>
      </c>
      <c r="L124" s="16">
        <f t="shared" si="8"/>
        <v>0</v>
      </c>
      <c r="M124" s="16">
        <f t="shared" si="9"/>
        <v>0</v>
      </c>
      <c r="N124" s="16">
        <f t="shared" si="10"/>
        <v>0</v>
      </c>
      <c r="O124" s="16">
        <f t="shared" si="11"/>
        <v>0</v>
      </c>
      <c r="P124" s="16">
        <f t="shared" si="12"/>
        <v>0</v>
      </c>
      <c r="Q124" s="16">
        <f t="shared" si="13"/>
        <v>0</v>
      </c>
      <c r="R124" s="16">
        <f>IF(E124&lt;1,0,IF(A124&lt;(Støtteark!$H$4-5),0,(IF(G124="Utførelse",(K124+L124+M124+N124+O124+P124),IF(G124="Fagkontroll",(Q124),0)))))</f>
        <v>0</v>
      </c>
      <c r="S124" s="16">
        <f>IF(A124&lt;(Støtteark!$H$4-5),0,B124)</f>
        <v>0</v>
      </c>
    </row>
    <row r="125" spans="1:19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44"/>
      <c r="K125" s="16">
        <f t="shared" si="7"/>
        <v>0</v>
      </c>
      <c r="L125" s="16">
        <f t="shared" si="8"/>
        <v>0</v>
      </c>
      <c r="M125" s="16">
        <f t="shared" si="9"/>
        <v>0</v>
      </c>
      <c r="N125" s="16">
        <f t="shared" si="10"/>
        <v>0</v>
      </c>
      <c r="O125" s="16">
        <f t="shared" si="11"/>
        <v>0</v>
      </c>
      <c r="P125" s="16">
        <f t="shared" si="12"/>
        <v>0</v>
      </c>
      <c r="Q125" s="16">
        <f t="shared" si="13"/>
        <v>0</v>
      </c>
      <c r="R125" s="16">
        <f>IF(E125&lt;1,0,IF(A125&lt;(Støtteark!$H$4-5),0,(IF(G125="Utførelse",(K125+L125+M125+N125+O125+P125),IF(G125="Fagkontroll",(Q125),0)))))</f>
        <v>0</v>
      </c>
      <c r="S125" s="16">
        <f>IF(A125&lt;(Støtteark!$H$4-5),0,B125)</f>
        <v>0</v>
      </c>
    </row>
    <row r="126" spans="1:19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44"/>
      <c r="K126" s="16">
        <f t="shared" si="7"/>
        <v>0</v>
      </c>
      <c r="L126" s="16">
        <f t="shared" si="8"/>
        <v>0</v>
      </c>
      <c r="M126" s="16">
        <f t="shared" si="9"/>
        <v>0</v>
      </c>
      <c r="N126" s="16">
        <f t="shared" si="10"/>
        <v>0</v>
      </c>
      <c r="O126" s="16">
        <f t="shared" si="11"/>
        <v>0</v>
      </c>
      <c r="P126" s="16">
        <f t="shared" si="12"/>
        <v>0</v>
      </c>
      <c r="Q126" s="16">
        <f t="shared" si="13"/>
        <v>0</v>
      </c>
      <c r="R126" s="16">
        <f>IF(E126&lt;1,0,IF(A126&lt;(Støtteark!$H$4-5),0,(IF(G126="Utførelse",(K126+L126+M126+N126+O126+P126),IF(G126="Fagkontroll",(Q126),0)))))</f>
        <v>0</v>
      </c>
      <c r="S126" s="16">
        <f>IF(A126&lt;(Støtteark!$H$4-5),0,B126)</f>
        <v>0</v>
      </c>
    </row>
    <row r="127" spans="1:19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44"/>
      <c r="K127" s="16">
        <f t="shared" si="7"/>
        <v>0</v>
      </c>
      <c r="L127" s="16">
        <f t="shared" si="8"/>
        <v>0</v>
      </c>
      <c r="M127" s="16">
        <f t="shared" si="9"/>
        <v>0</v>
      </c>
      <c r="N127" s="16">
        <f t="shared" si="10"/>
        <v>0</v>
      </c>
      <c r="O127" s="16">
        <f t="shared" si="11"/>
        <v>0</v>
      </c>
      <c r="P127" s="16">
        <f t="shared" si="12"/>
        <v>0</v>
      </c>
      <c r="Q127" s="16">
        <f t="shared" si="13"/>
        <v>0</v>
      </c>
      <c r="R127" s="16">
        <f>IF(E127&lt;1,0,IF(A127&lt;(Støtteark!$H$4-5),0,(IF(G127="Utførelse",(K127+L127+M127+N127+O127+P127),IF(G127="Fagkontroll",(Q127),0)))))</f>
        <v>0</v>
      </c>
      <c r="S127" s="16">
        <f>IF(A127&lt;(Støtteark!$H$4-5),0,B127)</f>
        <v>0</v>
      </c>
    </row>
    <row r="128" spans="1:19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44"/>
      <c r="K128" s="16">
        <f t="shared" si="7"/>
        <v>0</v>
      </c>
      <c r="L128" s="16">
        <f t="shared" si="8"/>
        <v>0</v>
      </c>
      <c r="M128" s="16">
        <f t="shared" si="9"/>
        <v>0</v>
      </c>
      <c r="N128" s="16">
        <f t="shared" si="10"/>
        <v>0</v>
      </c>
      <c r="O128" s="16">
        <f t="shared" si="11"/>
        <v>0</v>
      </c>
      <c r="P128" s="16">
        <f t="shared" si="12"/>
        <v>0</v>
      </c>
      <c r="Q128" s="16">
        <f t="shared" si="13"/>
        <v>0</v>
      </c>
      <c r="R128" s="16">
        <f>IF(E128&lt;1,0,IF(A128&lt;(Støtteark!$H$4-5),0,(IF(G128="Utførelse",(K128+L128+M128+N128+O128+P128),IF(G128="Fagkontroll",(Q128),0)))))</f>
        <v>0</v>
      </c>
      <c r="S128" s="16">
        <f>IF(A128&lt;(Støtteark!$H$4-5),0,B128)</f>
        <v>0</v>
      </c>
    </row>
    <row r="129" spans="1:19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44"/>
      <c r="K129" s="16">
        <f t="shared" si="7"/>
        <v>0</v>
      </c>
      <c r="L129" s="16">
        <f t="shared" si="8"/>
        <v>0</v>
      </c>
      <c r="M129" s="16">
        <f t="shared" si="9"/>
        <v>0</v>
      </c>
      <c r="N129" s="16">
        <f t="shared" si="10"/>
        <v>0</v>
      </c>
      <c r="O129" s="16">
        <f t="shared" si="11"/>
        <v>0</v>
      </c>
      <c r="P129" s="16">
        <f t="shared" si="12"/>
        <v>0</v>
      </c>
      <c r="Q129" s="16">
        <f t="shared" si="13"/>
        <v>0</v>
      </c>
      <c r="R129" s="16">
        <f>IF(E129&lt;1,0,IF(A129&lt;(Støtteark!$H$4-5),0,(IF(G129="Utførelse",(K129+L129+M129+N129+O129+P129),IF(G129="Fagkontroll",(Q129),0)))))</f>
        <v>0</v>
      </c>
      <c r="S129" s="16">
        <f>IF(A129&lt;(Støtteark!$H$4-5),0,B129)</f>
        <v>0</v>
      </c>
    </row>
    <row r="130" spans="1:19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44"/>
      <c r="K130" s="16">
        <f t="shared" si="7"/>
        <v>0</v>
      </c>
      <c r="L130" s="16">
        <f t="shared" si="8"/>
        <v>0</v>
      </c>
      <c r="M130" s="16">
        <f t="shared" si="9"/>
        <v>0</v>
      </c>
      <c r="N130" s="16">
        <f t="shared" si="10"/>
        <v>0</v>
      </c>
      <c r="O130" s="16">
        <f t="shared" si="11"/>
        <v>0</v>
      </c>
      <c r="P130" s="16">
        <f t="shared" si="12"/>
        <v>0</v>
      </c>
      <c r="Q130" s="16">
        <f t="shared" si="13"/>
        <v>0</v>
      </c>
      <c r="R130" s="16">
        <f>IF(E130&lt;1,0,IF(A130&lt;(Støtteark!$H$4-5),0,(IF(G130="Utførelse",(K130+L130+M130+N130+O130+P130),IF(G130="Fagkontroll",(Q130),0)))))</f>
        <v>0</v>
      </c>
      <c r="S130" s="16">
        <f>IF(A130&lt;(Støtteark!$H$4-5),0,B130)</f>
        <v>0</v>
      </c>
    </row>
    <row r="131" spans="1:19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44"/>
      <c r="K131" s="16">
        <f t="shared" si="7"/>
        <v>0</v>
      </c>
      <c r="L131" s="16">
        <f t="shared" si="8"/>
        <v>0</v>
      </c>
      <c r="M131" s="16">
        <f t="shared" si="9"/>
        <v>0</v>
      </c>
      <c r="N131" s="16">
        <f t="shared" si="10"/>
        <v>0</v>
      </c>
      <c r="O131" s="16">
        <f t="shared" si="11"/>
        <v>0</v>
      </c>
      <c r="P131" s="16">
        <f t="shared" si="12"/>
        <v>0</v>
      </c>
      <c r="Q131" s="16">
        <f t="shared" si="13"/>
        <v>0</v>
      </c>
      <c r="R131" s="16">
        <f>IF(E131&lt;1,0,IF(A131&lt;(Støtteark!$H$4-5),0,(IF(G131="Utførelse",(K131+L131+M131+N131+O131+P131),IF(G131="Fagkontroll",(Q131),0)))))</f>
        <v>0</v>
      </c>
      <c r="S131" s="16">
        <f>IF(A131&lt;(Støtteark!$H$4-5),0,B131)</f>
        <v>0</v>
      </c>
    </row>
    <row r="132" spans="1:19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44"/>
      <c r="K132" s="16">
        <f t="shared" si="7"/>
        <v>0</v>
      </c>
      <c r="L132" s="16">
        <f t="shared" si="8"/>
        <v>0</v>
      </c>
      <c r="M132" s="16">
        <f t="shared" si="9"/>
        <v>0</v>
      </c>
      <c r="N132" s="16">
        <f t="shared" si="10"/>
        <v>0</v>
      </c>
      <c r="O132" s="16">
        <f t="shared" si="11"/>
        <v>0</v>
      </c>
      <c r="P132" s="16">
        <f t="shared" si="12"/>
        <v>0</v>
      </c>
      <c r="Q132" s="16">
        <f t="shared" si="13"/>
        <v>0</v>
      </c>
      <c r="R132" s="16">
        <f>IF(E132&lt;1,0,IF(A132&lt;(Støtteark!$H$4-5),0,(IF(G132="Utførelse",(K132+L132+M132+N132+O132+P132),IF(G132="Fagkontroll",(Q132),0)))))</f>
        <v>0</v>
      </c>
      <c r="S132" s="16">
        <f>IF(A132&lt;(Støtteark!$H$4-5),0,B132)</f>
        <v>0</v>
      </c>
    </row>
    <row r="133" spans="1:19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44"/>
      <c r="K133" s="16">
        <f t="shared" si="7"/>
        <v>0</v>
      </c>
      <c r="L133" s="16">
        <f t="shared" si="8"/>
        <v>0</v>
      </c>
      <c r="M133" s="16">
        <f t="shared" si="9"/>
        <v>0</v>
      </c>
      <c r="N133" s="16">
        <f t="shared" si="10"/>
        <v>0</v>
      </c>
      <c r="O133" s="16">
        <f t="shared" si="11"/>
        <v>0</v>
      </c>
      <c r="P133" s="16">
        <f t="shared" si="12"/>
        <v>0</v>
      </c>
      <c r="Q133" s="16">
        <f t="shared" si="13"/>
        <v>0</v>
      </c>
      <c r="R133" s="16">
        <f>IF(E133&lt;1,0,IF(A133&lt;(Støtteark!$H$4-5),0,(IF(G133="Utførelse",(K133+L133+M133+N133+O133+P133),IF(G133="Fagkontroll",(Q133),0)))))</f>
        <v>0</v>
      </c>
      <c r="S133" s="16">
        <f>IF(A133&lt;(Støtteark!$H$4-5),0,B133)</f>
        <v>0</v>
      </c>
    </row>
    <row r="134" spans="1:19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44"/>
      <c r="K134" s="16">
        <f t="shared" si="7"/>
        <v>0</v>
      </c>
      <c r="L134" s="16">
        <f t="shared" si="8"/>
        <v>0</v>
      </c>
      <c r="M134" s="16">
        <f t="shared" si="9"/>
        <v>0</v>
      </c>
      <c r="N134" s="16">
        <f t="shared" si="10"/>
        <v>0</v>
      </c>
      <c r="O134" s="16">
        <f t="shared" si="11"/>
        <v>0</v>
      </c>
      <c r="P134" s="16">
        <f t="shared" si="12"/>
        <v>0</v>
      </c>
      <c r="Q134" s="16">
        <f t="shared" si="13"/>
        <v>0</v>
      </c>
      <c r="R134" s="16">
        <f>IF(E134&lt;1,0,IF(A134&lt;(Støtteark!$H$4-5),0,(IF(G134="Utførelse",(K134+L134+M134+N134+O134+P134),IF(G134="Fagkontroll",(Q134),0)))))</f>
        <v>0</v>
      </c>
      <c r="S134" s="16">
        <f>IF(A134&lt;(Støtteark!$H$4-5),0,B134)</f>
        <v>0</v>
      </c>
    </row>
    <row r="135" spans="1:19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44"/>
      <c r="K135" s="16">
        <f t="shared" si="7"/>
        <v>0</v>
      </c>
      <c r="L135" s="16">
        <f t="shared" si="8"/>
        <v>0</v>
      </c>
      <c r="M135" s="16">
        <f t="shared" si="9"/>
        <v>0</v>
      </c>
      <c r="N135" s="16">
        <f t="shared" si="10"/>
        <v>0</v>
      </c>
      <c r="O135" s="16">
        <f t="shared" si="11"/>
        <v>0</v>
      </c>
      <c r="P135" s="16">
        <f t="shared" si="12"/>
        <v>0</v>
      </c>
      <c r="Q135" s="16">
        <f t="shared" si="13"/>
        <v>0</v>
      </c>
      <c r="R135" s="16">
        <f>IF(E135&lt;1,0,IF(A135&lt;(Støtteark!$H$4-5),0,(IF(G135="Utførelse",(K135+L135+M135+N135+O135+P135),IF(G135="Fagkontroll",(Q135),0)))))</f>
        <v>0</v>
      </c>
      <c r="S135" s="16">
        <f>IF(A135&lt;(Støtteark!$H$4-5),0,B135)</f>
        <v>0</v>
      </c>
    </row>
    <row r="136" spans="1:19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44"/>
      <c r="K136" s="16">
        <f t="shared" si="7"/>
        <v>0</v>
      </c>
      <c r="L136" s="16">
        <f t="shared" si="8"/>
        <v>0</v>
      </c>
      <c r="M136" s="16">
        <f t="shared" si="9"/>
        <v>0</v>
      </c>
      <c r="N136" s="16">
        <f t="shared" si="10"/>
        <v>0</v>
      </c>
      <c r="O136" s="16">
        <f t="shared" si="11"/>
        <v>0</v>
      </c>
      <c r="P136" s="16">
        <f t="shared" si="12"/>
        <v>0</v>
      </c>
      <c r="Q136" s="16">
        <f t="shared" si="13"/>
        <v>0</v>
      </c>
      <c r="R136" s="16">
        <f>IF(E136&lt;1,0,IF(A136&lt;(Støtteark!$H$4-5),0,(IF(G136="Utførelse",(K136+L136+M136+N136+O136+P136),IF(G136="Fagkontroll",(Q136),0)))))</f>
        <v>0</v>
      </c>
      <c r="S136" s="16">
        <f>IF(A136&lt;(Støtteark!$H$4-5),0,B136)</f>
        <v>0</v>
      </c>
    </row>
    <row r="137" spans="1:19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44"/>
      <c r="K137" s="16">
        <f t="shared" si="7"/>
        <v>0</v>
      </c>
      <c r="L137" s="16">
        <f t="shared" si="8"/>
        <v>0</v>
      </c>
      <c r="M137" s="16">
        <f t="shared" si="9"/>
        <v>0</v>
      </c>
      <c r="N137" s="16">
        <f t="shared" si="10"/>
        <v>0</v>
      </c>
      <c r="O137" s="16">
        <f t="shared" si="11"/>
        <v>0</v>
      </c>
      <c r="P137" s="16">
        <f t="shared" si="12"/>
        <v>0</v>
      </c>
      <c r="Q137" s="16">
        <f t="shared" si="13"/>
        <v>0</v>
      </c>
      <c r="R137" s="16">
        <f>IF(E137&lt;1,0,IF(A137&lt;(Støtteark!$H$4-5),0,(IF(G137="Utførelse",(K137+L137+M137+N137+O137+P137),IF(G137="Fagkontroll",(Q137),0)))))</f>
        <v>0</v>
      </c>
      <c r="S137" s="16">
        <f>IF(A137&lt;(Støtteark!$H$4-5),0,B137)</f>
        <v>0</v>
      </c>
    </row>
    <row r="138" spans="1:19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44"/>
      <c r="K138" s="16">
        <f t="shared" si="7"/>
        <v>0</v>
      </c>
      <c r="L138" s="16">
        <f t="shared" si="8"/>
        <v>0</v>
      </c>
      <c r="M138" s="16">
        <f t="shared" si="9"/>
        <v>0</v>
      </c>
      <c r="N138" s="16">
        <f t="shared" si="10"/>
        <v>0</v>
      </c>
      <c r="O138" s="16">
        <f t="shared" si="11"/>
        <v>0</v>
      </c>
      <c r="P138" s="16">
        <f t="shared" si="12"/>
        <v>0</v>
      </c>
      <c r="Q138" s="16">
        <f t="shared" si="13"/>
        <v>0</v>
      </c>
      <c r="R138" s="16">
        <f>IF(E138&lt;1,0,IF(A138&lt;(Støtteark!$H$4-5),0,(IF(G138="Utførelse",(K138+L138+M138+N138+O138+P138),IF(G138="Fagkontroll",(Q138),0)))))</f>
        <v>0</v>
      </c>
      <c r="S138" s="16">
        <f>IF(A138&lt;(Støtteark!$H$4-5),0,B138)</f>
        <v>0</v>
      </c>
    </row>
    <row r="139" spans="1:19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44"/>
      <c r="K139" s="16">
        <f t="shared" si="7"/>
        <v>0</v>
      </c>
      <c r="L139" s="16">
        <f t="shared" si="8"/>
        <v>0</v>
      </c>
      <c r="M139" s="16">
        <f t="shared" si="9"/>
        <v>0</v>
      </c>
      <c r="N139" s="16">
        <f t="shared" si="10"/>
        <v>0</v>
      </c>
      <c r="O139" s="16">
        <f t="shared" si="11"/>
        <v>0</v>
      </c>
      <c r="P139" s="16">
        <f t="shared" si="12"/>
        <v>0</v>
      </c>
      <c r="Q139" s="16">
        <f t="shared" si="13"/>
        <v>0</v>
      </c>
      <c r="R139" s="16">
        <f>IF(E139&lt;1,0,IF(A139&lt;(Støtteark!$H$4-5),0,(IF(G139="Utførelse",(K139+L139+M139+N139+O139+P139),IF(G139="Fagkontroll",(Q139),0)))))</f>
        <v>0</v>
      </c>
      <c r="S139" s="16">
        <f>IF(A139&lt;(Støtteark!$H$4-5),0,B139)</f>
        <v>0</v>
      </c>
    </row>
    <row r="140" spans="1:19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44"/>
      <c r="K140" s="16">
        <f t="shared" si="7"/>
        <v>0</v>
      </c>
      <c r="L140" s="16">
        <f t="shared" si="8"/>
        <v>0</v>
      </c>
      <c r="M140" s="16">
        <f t="shared" si="9"/>
        <v>0</v>
      </c>
      <c r="N140" s="16">
        <f t="shared" si="10"/>
        <v>0</v>
      </c>
      <c r="O140" s="16">
        <f t="shared" si="11"/>
        <v>0</v>
      </c>
      <c r="P140" s="16">
        <f t="shared" si="12"/>
        <v>0</v>
      </c>
      <c r="Q140" s="16">
        <f t="shared" si="13"/>
        <v>0</v>
      </c>
      <c r="R140" s="16">
        <f>IF(E140&lt;1,0,IF(A140&lt;(Støtteark!$H$4-5),0,(IF(G140="Utførelse",(K140+L140+M140+N140+O140+P140),IF(G140="Fagkontroll",(Q140),0)))))</f>
        <v>0</v>
      </c>
      <c r="S140" s="16">
        <f>IF(A140&lt;(Støtteark!$H$4-5),0,B140)</f>
        <v>0</v>
      </c>
    </row>
    <row r="141" spans="1:19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44"/>
      <c r="K141" s="16">
        <f t="shared" si="7"/>
        <v>0</v>
      </c>
      <c r="L141" s="16">
        <f t="shared" si="8"/>
        <v>0</v>
      </c>
      <c r="M141" s="16">
        <f t="shared" si="9"/>
        <v>0</v>
      </c>
      <c r="N141" s="16">
        <f t="shared" si="10"/>
        <v>0</v>
      </c>
      <c r="O141" s="16">
        <f t="shared" si="11"/>
        <v>0</v>
      </c>
      <c r="P141" s="16">
        <f t="shared" si="12"/>
        <v>0</v>
      </c>
      <c r="Q141" s="16">
        <f t="shared" si="13"/>
        <v>0</v>
      </c>
      <c r="R141" s="16">
        <f>IF(E141&lt;1,0,IF(A141&lt;(Støtteark!$H$4-5),0,(IF(G141="Utførelse",(K141+L141+M141+N141+O141+P141),IF(G141="Fagkontroll",(Q141),0)))))</f>
        <v>0</v>
      </c>
      <c r="S141" s="16">
        <f>IF(A141&lt;(Støtteark!$H$4-5),0,B141)</f>
        <v>0</v>
      </c>
    </row>
    <row r="142" spans="1:19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44"/>
      <c r="K142" s="16">
        <f t="shared" ref="K142:K205" si="14">IF(E142&lt;1,0,(IF(G142="Utførelse",IF(F142="Dambruddsbølgeberegninger",B142,0),0)))</f>
        <v>0</v>
      </c>
      <c r="L142" s="16">
        <f t="shared" ref="L142:L205" si="15">IF(E142&lt;1,0,(IF(G142="Utførelse",IF(F142="Kapasitet åpent flomløp",B142,0),0)))</f>
        <v>0</v>
      </c>
      <c r="M142" s="16">
        <f t="shared" ref="M142:M205" si="16">IF(E142&lt;1,0,(IF(G142="Utførelse",IF(F142="Kapasitet lukket flomløp",B142,0),0)))</f>
        <v>0</v>
      </c>
      <c r="N142" s="16">
        <f t="shared" ref="N142:N205" si="17">IF(E142&lt;1,0,(IF(G142="Utførelse",IF(F142="Kapasitet luker",B142,0),0)))</f>
        <v>0</v>
      </c>
      <c r="O142" s="16">
        <f t="shared" ref="O142:O205" si="18">IF(E142&lt;1,0,(IF(G142="Utførelse",IF(F142="Kapasitet overføringstunnel",B142,0),0)))</f>
        <v>0</v>
      </c>
      <c r="P142" s="16">
        <f t="shared" ref="P142:P205" si="19">IF(E142&lt;1,0,(IF(G142="Utførelse",IF(F142="Kapasitet kanal",B142,0),0)))</f>
        <v>0</v>
      </c>
      <c r="Q142" s="16">
        <f t="shared" ref="Q142:Q205" si="20">IF(K142+L142+M142+N142+O142+P142&gt;0,0,B142)</f>
        <v>0</v>
      </c>
      <c r="R142" s="16">
        <f>IF(E142&lt;1,0,IF(A142&lt;(Støtteark!$H$4-5),0,(IF(G142="Utførelse",(K142+L142+M142+N142+O142+P142),IF(G142="Fagkontroll",(Q142),0)))))</f>
        <v>0</v>
      </c>
      <c r="S142" s="16">
        <f>IF(A142&lt;(Støtteark!$H$4-5),0,B142)</f>
        <v>0</v>
      </c>
    </row>
    <row r="143" spans="1:19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44"/>
      <c r="K143" s="16">
        <f t="shared" si="14"/>
        <v>0</v>
      </c>
      <c r="L143" s="16">
        <f t="shared" si="15"/>
        <v>0</v>
      </c>
      <c r="M143" s="16">
        <f t="shared" si="16"/>
        <v>0</v>
      </c>
      <c r="N143" s="16">
        <f t="shared" si="17"/>
        <v>0</v>
      </c>
      <c r="O143" s="16">
        <f t="shared" si="18"/>
        <v>0</v>
      </c>
      <c r="P143" s="16">
        <f t="shared" si="19"/>
        <v>0</v>
      </c>
      <c r="Q143" s="16">
        <f t="shared" si="20"/>
        <v>0</v>
      </c>
      <c r="R143" s="16">
        <f>IF(E143&lt;1,0,IF(A143&lt;(Støtteark!$H$4-5),0,(IF(G143="Utførelse",(K143+L143+M143+N143+O143+P143),IF(G143="Fagkontroll",(Q143),0)))))</f>
        <v>0</v>
      </c>
      <c r="S143" s="16">
        <f>IF(A143&lt;(Støtteark!$H$4-5),0,B143)</f>
        <v>0</v>
      </c>
    </row>
    <row r="144" spans="1:19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44"/>
      <c r="K144" s="16">
        <f t="shared" si="14"/>
        <v>0</v>
      </c>
      <c r="L144" s="16">
        <f t="shared" si="15"/>
        <v>0</v>
      </c>
      <c r="M144" s="16">
        <f t="shared" si="16"/>
        <v>0</v>
      </c>
      <c r="N144" s="16">
        <f t="shared" si="17"/>
        <v>0</v>
      </c>
      <c r="O144" s="16">
        <f t="shared" si="18"/>
        <v>0</v>
      </c>
      <c r="P144" s="16">
        <f t="shared" si="19"/>
        <v>0</v>
      </c>
      <c r="Q144" s="16">
        <f t="shared" si="20"/>
        <v>0</v>
      </c>
      <c r="R144" s="16">
        <f>IF(E144&lt;1,0,IF(A144&lt;(Støtteark!$H$4-5),0,(IF(G144="Utførelse",(K144+L144+M144+N144+O144+P144),IF(G144="Fagkontroll",(Q144),0)))))</f>
        <v>0</v>
      </c>
      <c r="S144" s="16">
        <f>IF(A144&lt;(Støtteark!$H$4-5),0,B144)</f>
        <v>0</v>
      </c>
    </row>
    <row r="145" spans="1:19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44"/>
      <c r="K145" s="16">
        <f t="shared" si="14"/>
        <v>0</v>
      </c>
      <c r="L145" s="16">
        <f t="shared" si="15"/>
        <v>0</v>
      </c>
      <c r="M145" s="16">
        <f t="shared" si="16"/>
        <v>0</v>
      </c>
      <c r="N145" s="16">
        <f t="shared" si="17"/>
        <v>0</v>
      </c>
      <c r="O145" s="16">
        <f t="shared" si="18"/>
        <v>0</v>
      </c>
      <c r="P145" s="16">
        <f t="shared" si="19"/>
        <v>0</v>
      </c>
      <c r="Q145" s="16">
        <f t="shared" si="20"/>
        <v>0</v>
      </c>
      <c r="R145" s="16">
        <f>IF(E145&lt;1,0,IF(A145&lt;(Støtteark!$H$4-5),0,(IF(G145="Utførelse",(K145+L145+M145+N145+O145+P145),IF(G145="Fagkontroll",(Q145),0)))))</f>
        <v>0</v>
      </c>
      <c r="S145" s="16">
        <f>IF(A145&lt;(Støtteark!$H$4-5),0,B145)</f>
        <v>0</v>
      </c>
    </row>
    <row r="146" spans="1:19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44"/>
      <c r="K146" s="16">
        <f t="shared" si="14"/>
        <v>0</v>
      </c>
      <c r="L146" s="16">
        <f t="shared" si="15"/>
        <v>0</v>
      </c>
      <c r="M146" s="16">
        <f t="shared" si="16"/>
        <v>0</v>
      </c>
      <c r="N146" s="16">
        <f t="shared" si="17"/>
        <v>0</v>
      </c>
      <c r="O146" s="16">
        <f t="shared" si="18"/>
        <v>0</v>
      </c>
      <c r="P146" s="16">
        <f t="shared" si="19"/>
        <v>0</v>
      </c>
      <c r="Q146" s="16">
        <f t="shared" si="20"/>
        <v>0</v>
      </c>
      <c r="R146" s="16">
        <f>IF(E146&lt;1,0,IF(A146&lt;(Støtteark!$H$4-5),0,(IF(G146="Utførelse",(K146+L146+M146+N146+O146+P146),IF(G146="Fagkontroll",(Q146),0)))))</f>
        <v>0</v>
      </c>
      <c r="S146" s="16">
        <f>IF(A146&lt;(Støtteark!$H$4-5),0,B146)</f>
        <v>0</v>
      </c>
    </row>
    <row r="147" spans="1:19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44"/>
      <c r="K147" s="16">
        <f t="shared" si="14"/>
        <v>0</v>
      </c>
      <c r="L147" s="16">
        <f t="shared" si="15"/>
        <v>0</v>
      </c>
      <c r="M147" s="16">
        <f t="shared" si="16"/>
        <v>0</v>
      </c>
      <c r="N147" s="16">
        <f t="shared" si="17"/>
        <v>0</v>
      </c>
      <c r="O147" s="16">
        <f t="shared" si="18"/>
        <v>0</v>
      </c>
      <c r="P147" s="16">
        <f t="shared" si="19"/>
        <v>0</v>
      </c>
      <c r="Q147" s="16">
        <f t="shared" si="20"/>
        <v>0</v>
      </c>
      <c r="R147" s="16">
        <f>IF(E147&lt;1,0,IF(A147&lt;(Støtteark!$H$4-5),0,(IF(G147="Utførelse",(K147+L147+M147+N147+O147+P147),IF(G147="Fagkontroll",(Q147),0)))))</f>
        <v>0</v>
      </c>
      <c r="S147" s="16">
        <f>IF(A147&lt;(Støtteark!$H$4-5),0,B147)</f>
        <v>0</v>
      </c>
    </row>
    <row r="148" spans="1:19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44"/>
      <c r="K148" s="16">
        <f t="shared" si="14"/>
        <v>0</v>
      </c>
      <c r="L148" s="16">
        <f t="shared" si="15"/>
        <v>0</v>
      </c>
      <c r="M148" s="16">
        <f t="shared" si="16"/>
        <v>0</v>
      </c>
      <c r="N148" s="16">
        <f t="shared" si="17"/>
        <v>0</v>
      </c>
      <c r="O148" s="16">
        <f t="shared" si="18"/>
        <v>0</v>
      </c>
      <c r="P148" s="16">
        <f t="shared" si="19"/>
        <v>0</v>
      </c>
      <c r="Q148" s="16">
        <f t="shared" si="20"/>
        <v>0</v>
      </c>
      <c r="R148" s="16">
        <f>IF(E148&lt;1,0,IF(A148&lt;(Støtteark!$H$4-5),0,(IF(G148="Utførelse",(K148+L148+M148+N148+O148+P148),IF(G148="Fagkontroll",(Q148),0)))))</f>
        <v>0</v>
      </c>
      <c r="S148" s="16">
        <f>IF(A148&lt;(Støtteark!$H$4-5),0,B148)</f>
        <v>0</v>
      </c>
    </row>
    <row r="149" spans="1:19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44"/>
      <c r="K149" s="16">
        <f t="shared" si="14"/>
        <v>0</v>
      </c>
      <c r="L149" s="16">
        <f t="shared" si="15"/>
        <v>0</v>
      </c>
      <c r="M149" s="16">
        <f t="shared" si="16"/>
        <v>0</v>
      </c>
      <c r="N149" s="16">
        <f t="shared" si="17"/>
        <v>0</v>
      </c>
      <c r="O149" s="16">
        <f t="shared" si="18"/>
        <v>0</v>
      </c>
      <c r="P149" s="16">
        <f t="shared" si="19"/>
        <v>0</v>
      </c>
      <c r="Q149" s="16">
        <f t="shared" si="20"/>
        <v>0</v>
      </c>
      <c r="R149" s="16">
        <f>IF(E149&lt;1,0,IF(A149&lt;(Støtteark!$H$4-5),0,(IF(G149="Utførelse",(K149+L149+M149+N149+O149+P149),IF(G149="Fagkontroll",(Q149),0)))))</f>
        <v>0</v>
      </c>
      <c r="S149" s="16">
        <f>IF(A149&lt;(Støtteark!$H$4-5),0,B149)</f>
        <v>0</v>
      </c>
    </row>
    <row r="150" spans="1:19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44"/>
      <c r="K150" s="16">
        <f t="shared" si="14"/>
        <v>0</v>
      </c>
      <c r="L150" s="16">
        <f t="shared" si="15"/>
        <v>0</v>
      </c>
      <c r="M150" s="16">
        <f t="shared" si="16"/>
        <v>0</v>
      </c>
      <c r="N150" s="16">
        <f t="shared" si="17"/>
        <v>0</v>
      </c>
      <c r="O150" s="16">
        <f t="shared" si="18"/>
        <v>0</v>
      </c>
      <c r="P150" s="16">
        <f t="shared" si="19"/>
        <v>0</v>
      </c>
      <c r="Q150" s="16">
        <f t="shared" si="20"/>
        <v>0</v>
      </c>
      <c r="R150" s="16">
        <f>IF(E150&lt;1,0,IF(A150&lt;(Støtteark!$H$4-5),0,(IF(G150="Utførelse",(K150+L150+M150+N150+O150+P150),IF(G150="Fagkontroll",(Q150),0)))))</f>
        <v>0</v>
      </c>
      <c r="S150" s="16">
        <f>IF(A150&lt;(Støtteark!$H$4-5),0,B150)</f>
        <v>0</v>
      </c>
    </row>
    <row r="151" spans="1:19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44"/>
      <c r="K151" s="16">
        <f t="shared" si="14"/>
        <v>0</v>
      </c>
      <c r="L151" s="16">
        <f t="shared" si="15"/>
        <v>0</v>
      </c>
      <c r="M151" s="16">
        <f t="shared" si="16"/>
        <v>0</v>
      </c>
      <c r="N151" s="16">
        <f t="shared" si="17"/>
        <v>0</v>
      </c>
      <c r="O151" s="16">
        <f t="shared" si="18"/>
        <v>0</v>
      </c>
      <c r="P151" s="16">
        <f t="shared" si="19"/>
        <v>0</v>
      </c>
      <c r="Q151" s="16">
        <f t="shared" si="20"/>
        <v>0</v>
      </c>
      <c r="R151" s="16">
        <f>IF(E151&lt;1,0,IF(A151&lt;(Støtteark!$H$4-5),0,(IF(G151="Utførelse",(K151+L151+M151+N151+O151+P151),IF(G151="Fagkontroll",(Q151),0)))))</f>
        <v>0</v>
      </c>
      <c r="S151" s="16">
        <f>IF(A151&lt;(Støtteark!$H$4-5),0,B151)</f>
        <v>0</v>
      </c>
    </row>
    <row r="152" spans="1:19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44"/>
      <c r="K152" s="16">
        <f t="shared" si="14"/>
        <v>0</v>
      </c>
      <c r="L152" s="16">
        <f t="shared" si="15"/>
        <v>0</v>
      </c>
      <c r="M152" s="16">
        <f t="shared" si="16"/>
        <v>0</v>
      </c>
      <c r="N152" s="16">
        <f t="shared" si="17"/>
        <v>0</v>
      </c>
      <c r="O152" s="16">
        <f t="shared" si="18"/>
        <v>0</v>
      </c>
      <c r="P152" s="16">
        <f t="shared" si="19"/>
        <v>0</v>
      </c>
      <c r="Q152" s="16">
        <f t="shared" si="20"/>
        <v>0</v>
      </c>
      <c r="R152" s="16">
        <f>IF(E152&lt;1,0,IF(A152&lt;(Støtteark!$H$4-5),0,(IF(G152="Utførelse",(K152+L152+M152+N152+O152+P152),IF(G152="Fagkontroll",(Q152),0)))))</f>
        <v>0</v>
      </c>
      <c r="S152" s="16">
        <f>IF(A152&lt;(Støtteark!$H$4-5),0,B152)</f>
        <v>0</v>
      </c>
    </row>
    <row r="153" spans="1:19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44"/>
      <c r="K153" s="16">
        <f t="shared" si="14"/>
        <v>0</v>
      </c>
      <c r="L153" s="16">
        <f t="shared" si="15"/>
        <v>0</v>
      </c>
      <c r="M153" s="16">
        <f t="shared" si="16"/>
        <v>0</v>
      </c>
      <c r="N153" s="16">
        <f t="shared" si="17"/>
        <v>0</v>
      </c>
      <c r="O153" s="16">
        <f t="shared" si="18"/>
        <v>0</v>
      </c>
      <c r="P153" s="16">
        <f t="shared" si="19"/>
        <v>0</v>
      </c>
      <c r="Q153" s="16">
        <f t="shared" si="20"/>
        <v>0</v>
      </c>
      <c r="R153" s="16">
        <f>IF(E153&lt;1,0,IF(A153&lt;(Støtteark!$H$4-5),0,(IF(G153="Utførelse",(K153+L153+M153+N153+O153+P153),IF(G153="Fagkontroll",(Q153),0)))))</f>
        <v>0</v>
      </c>
      <c r="S153" s="16">
        <f>IF(A153&lt;(Støtteark!$H$4-5),0,B153)</f>
        <v>0</v>
      </c>
    </row>
    <row r="154" spans="1:19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44"/>
      <c r="K154" s="16">
        <f t="shared" si="14"/>
        <v>0</v>
      </c>
      <c r="L154" s="16">
        <f t="shared" si="15"/>
        <v>0</v>
      </c>
      <c r="M154" s="16">
        <f t="shared" si="16"/>
        <v>0</v>
      </c>
      <c r="N154" s="16">
        <f t="shared" si="17"/>
        <v>0</v>
      </c>
      <c r="O154" s="16">
        <f t="shared" si="18"/>
        <v>0</v>
      </c>
      <c r="P154" s="16">
        <f t="shared" si="19"/>
        <v>0</v>
      </c>
      <c r="Q154" s="16">
        <f t="shared" si="20"/>
        <v>0</v>
      </c>
      <c r="R154" s="16">
        <f>IF(E154&lt;1,0,IF(A154&lt;(Støtteark!$H$4-5),0,(IF(G154="Utførelse",(K154+L154+M154+N154+O154+P154),IF(G154="Fagkontroll",(Q154),0)))))</f>
        <v>0</v>
      </c>
      <c r="S154" s="16">
        <f>IF(A154&lt;(Støtteark!$H$4-5),0,B154)</f>
        <v>0</v>
      </c>
    </row>
    <row r="155" spans="1:19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44"/>
      <c r="K155" s="16">
        <f t="shared" si="14"/>
        <v>0</v>
      </c>
      <c r="L155" s="16">
        <f t="shared" si="15"/>
        <v>0</v>
      </c>
      <c r="M155" s="16">
        <f t="shared" si="16"/>
        <v>0</v>
      </c>
      <c r="N155" s="16">
        <f t="shared" si="17"/>
        <v>0</v>
      </c>
      <c r="O155" s="16">
        <f t="shared" si="18"/>
        <v>0</v>
      </c>
      <c r="P155" s="16">
        <f t="shared" si="19"/>
        <v>0</v>
      </c>
      <c r="Q155" s="16">
        <f t="shared" si="20"/>
        <v>0</v>
      </c>
      <c r="R155" s="16">
        <f>IF(E155&lt;1,0,IF(A155&lt;(Støtteark!$H$4-5),0,(IF(G155="Utførelse",(K155+L155+M155+N155+O155+P155),IF(G155="Fagkontroll",(Q155),0)))))</f>
        <v>0</v>
      </c>
      <c r="S155" s="16">
        <f>IF(A155&lt;(Støtteark!$H$4-5),0,B155)</f>
        <v>0</v>
      </c>
    </row>
    <row r="156" spans="1:19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44"/>
      <c r="K156" s="16">
        <f t="shared" si="14"/>
        <v>0</v>
      </c>
      <c r="L156" s="16">
        <f t="shared" si="15"/>
        <v>0</v>
      </c>
      <c r="M156" s="16">
        <f t="shared" si="16"/>
        <v>0</v>
      </c>
      <c r="N156" s="16">
        <f t="shared" si="17"/>
        <v>0</v>
      </c>
      <c r="O156" s="16">
        <f t="shared" si="18"/>
        <v>0</v>
      </c>
      <c r="P156" s="16">
        <f t="shared" si="19"/>
        <v>0</v>
      </c>
      <c r="Q156" s="16">
        <f t="shared" si="20"/>
        <v>0</v>
      </c>
      <c r="R156" s="16">
        <f>IF(E156&lt;1,0,IF(A156&lt;(Støtteark!$H$4-5),0,(IF(G156="Utførelse",(K156+L156+M156+N156+O156+P156),IF(G156="Fagkontroll",(Q156),0)))))</f>
        <v>0</v>
      </c>
      <c r="S156" s="16">
        <f>IF(A156&lt;(Støtteark!$H$4-5),0,B156)</f>
        <v>0</v>
      </c>
    </row>
    <row r="157" spans="1:19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44"/>
      <c r="K157" s="16">
        <f t="shared" si="14"/>
        <v>0</v>
      </c>
      <c r="L157" s="16">
        <f t="shared" si="15"/>
        <v>0</v>
      </c>
      <c r="M157" s="16">
        <f t="shared" si="16"/>
        <v>0</v>
      </c>
      <c r="N157" s="16">
        <f t="shared" si="17"/>
        <v>0</v>
      </c>
      <c r="O157" s="16">
        <f t="shared" si="18"/>
        <v>0</v>
      </c>
      <c r="P157" s="16">
        <f t="shared" si="19"/>
        <v>0</v>
      </c>
      <c r="Q157" s="16">
        <f t="shared" si="20"/>
        <v>0</v>
      </c>
      <c r="R157" s="16">
        <f>IF(E157&lt;1,0,IF(A157&lt;(Støtteark!$H$4-5),0,(IF(G157="Utførelse",(K157+L157+M157+N157+O157+P157),IF(G157="Fagkontroll",(Q157),0)))))</f>
        <v>0</v>
      </c>
      <c r="S157" s="16">
        <f>IF(A157&lt;(Støtteark!$H$4-5),0,B157)</f>
        <v>0</v>
      </c>
    </row>
    <row r="158" spans="1:19" x14ac:dyDescent="0.25">
      <c r="A158" s="25"/>
      <c r="B158" s="25"/>
      <c r="C158" s="25"/>
      <c r="D158" s="25"/>
      <c r="E158" s="25"/>
      <c r="F158" s="25"/>
      <c r="G158" s="25"/>
      <c r="H158" s="25"/>
      <c r="I158" s="25"/>
      <c r="J158" s="44"/>
      <c r="K158" s="16">
        <f t="shared" si="14"/>
        <v>0</v>
      </c>
      <c r="L158" s="16">
        <f t="shared" si="15"/>
        <v>0</v>
      </c>
      <c r="M158" s="16">
        <f t="shared" si="16"/>
        <v>0</v>
      </c>
      <c r="N158" s="16">
        <f t="shared" si="17"/>
        <v>0</v>
      </c>
      <c r="O158" s="16">
        <f t="shared" si="18"/>
        <v>0</v>
      </c>
      <c r="P158" s="16">
        <f t="shared" si="19"/>
        <v>0</v>
      </c>
      <c r="Q158" s="16">
        <f t="shared" si="20"/>
        <v>0</v>
      </c>
      <c r="R158" s="16">
        <f>IF(E158&lt;1,0,IF(A158&lt;(Støtteark!$H$4-5),0,(IF(G158="Utførelse",(K158+L158+M158+N158+O158+P158),IF(G158="Fagkontroll",(Q158),0)))))</f>
        <v>0</v>
      </c>
      <c r="S158" s="16">
        <f>IF(A158&lt;(Støtteark!$H$4-5),0,B158)</f>
        <v>0</v>
      </c>
    </row>
    <row r="159" spans="1:19" x14ac:dyDescent="0.25">
      <c r="A159" s="25"/>
      <c r="B159" s="25"/>
      <c r="C159" s="25"/>
      <c r="D159" s="25"/>
      <c r="E159" s="25"/>
      <c r="F159" s="25"/>
      <c r="G159" s="25"/>
      <c r="H159" s="25"/>
      <c r="I159" s="25"/>
      <c r="J159" s="44"/>
      <c r="K159" s="16">
        <f t="shared" si="14"/>
        <v>0</v>
      </c>
      <c r="L159" s="16">
        <f t="shared" si="15"/>
        <v>0</v>
      </c>
      <c r="M159" s="16">
        <f t="shared" si="16"/>
        <v>0</v>
      </c>
      <c r="N159" s="16">
        <f t="shared" si="17"/>
        <v>0</v>
      </c>
      <c r="O159" s="16">
        <f t="shared" si="18"/>
        <v>0</v>
      </c>
      <c r="P159" s="16">
        <f t="shared" si="19"/>
        <v>0</v>
      </c>
      <c r="Q159" s="16">
        <f t="shared" si="20"/>
        <v>0</v>
      </c>
      <c r="R159" s="16">
        <f>IF(E159&lt;1,0,IF(A159&lt;(Støtteark!$H$4-5),0,(IF(G159="Utførelse",(K159+L159+M159+N159+O159+P159),IF(G159="Fagkontroll",(Q159),0)))))</f>
        <v>0</v>
      </c>
      <c r="S159" s="16">
        <f>IF(A159&lt;(Støtteark!$H$4-5),0,B159)</f>
        <v>0</v>
      </c>
    </row>
    <row r="160" spans="1:19" x14ac:dyDescent="0.25">
      <c r="A160" s="25"/>
      <c r="B160" s="25"/>
      <c r="C160" s="25"/>
      <c r="D160" s="25"/>
      <c r="E160" s="25"/>
      <c r="F160" s="25"/>
      <c r="G160" s="25"/>
      <c r="H160" s="25"/>
      <c r="I160" s="25"/>
      <c r="J160" s="44"/>
      <c r="K160" s="16">
        <f t="shared" si="14"/>
        <v>0</v>
      </c>
      <c r="L160" s="16">
        <f t="shared" si="15"/>
        <v>0</v>
      </c>
      <c r="M160" s="16">
        <f t="shared" si="16"/>
        <v>0</v>
      </c>
      <c r="N160" s="16">
        <f t="shared" si="17"/>
        <v>0</v>
      </c>
      <c r="O160" s="16">
        <f t="shared" si="18"/>
        <v>0</v>
      </c>
      <c r="P160" s="16">
        <f t="shared" si="19"/>
        <v>0</v>
      </c>
      <c r="Q160" s="16">
        <f t="shared" si="20"/>
        <v>0</v>
      </c>
      <c r="R160" s="16">
        <f>IF(E160&lt;1,0,IF(A160&lt;(Støtteark!$H$4-5),0,(IF(G160="Utførelse",(K160+L160+M160+N160+O160+P160),IF(G160="Fagkontroll",(Q160),0)))))</f>
        <v>0</v>
      </c>
      <c r="S160" s="16">
        <f>IF(A160&lt;(Støtteark!$H$4-5),0,B160)</f>
        <v>0</v>
      </c>
    </row>
    <row r="161" spans="1:19" x14ac:dyDescent="0.25">
      <c r="A161" s="25"/>
      <c r="B161" s="25"/>
      <c r="C161" s="25"/>
      <c r="D161" s="25"/>
      <c r="E161" s="25"/>
      <c r="F161" s="25"/>
      <c r="G161" s="25"/>
      <c r="H161" s="25"/>
      <c r="I161" s="25"/>
      <c r="J161" s="44"/>
      <c r="K161" s="16">
        <f t="shared" si="14"/>
        <v>0</v>
      </c>
      <c r="L161" s="16">
        <f t="shared" si="15"/>
        <v>0</v>
      </c>
      <c r="M161" s="16">
        <f t="shared" si="16"/>
        <v>0</v>
      </c>
      <c r="N161" s="16">
        <f t="shared" si="17"/>
        <v>0</v>
      </c>
      <c r="O161" s="16">
        <f t="shared" si="18"/>
        <v>0</v>
      </c>
      <c r="P161" s="16">
        <f t="shared" si="19"/>
        <v>0</v>
      </c>
      <c r="Q161" s="16">
        <f t="shared" si="20"/>
        <v>0</v>
      </c>
      <c r="R161" s="16">
        <f>IF(E161&lt;1,0,IF(A161&lt;(Støtteark!$H$4-5),0,(IF(G161="Utførelse",(K161+L161+M161+N161+O161+P161),IF(G161="Fagkontroll",(Q161),0)))))</f>
        <v>0</v>
      </c>
      <c r="S161" s="16">
        <f>IF(A161&lt;(Støtteark!$H$4-5),0,B161)</f>
        <v>0</v>
      </c>
    </row>
    <row r="162" spans="1:19" x14ac:dyDescent="0.25">
      <c r="A162" s="25"/>
      <c r="B162" s="25"/>
      <c r="C162" s="25"/>
      <c r="D162" s="25"/>
      <c r="E162" s="25"/>
      <c r="F162" s="25"/>
      <c r="G162" s="25"/>
      <c r="H162" s="25"/>
      <c r="I162" s="25"/>
      <c r="J162" s="44"/>
      <c r="K162" s="16">
        <f t="shared" si="14"/>
        <v>0</v>
      </c>
      <c r="L162" s="16">
        <f t="shared" si="15"/>
        <v>0</v>
      </c>
      <c r="M162" s="16">
        <f t="shared" si="16"/>
        <v>0</v>
      </c>
      <c r="N162" s="16">
        <f t="shared" si="17"/>
        <v>0</v>
      </c>
      <c r="O162" s="16">
        <f t="shared" si="18"/>
        <v>0</v>
      </c>
      <c r="P162" s="16">
        <f t="shared" si="19"/>
        <v>0</v>
      </c>
      <c r="Q162" s="16">
        <f t="shared" si="20"/>
        <v>0</v>
      </c>
      <c r="R162" s="16">
        <f>IF(E162&lt;1,0,IF(A162&lt;(Støtteark!$H$4-5),0,(IF(G162="Utførelse",(K162+L162+M162+N162+O162+P162),IF(G162="Fagkontroll",(Q162),0)))))</f>
        <v>0</v>
      </c>
      <c r="S162" s="16">
        <f>IF(A162&lt;(Støtteark!$H$4-5),0,B162)</f>
        <v>0</v>
      </c>
    </row>
    <row r="163" spans="1:19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44"/>
      <c r="K163" s="16">
        <f t="shared" si="14"/>
        <v>0</v>
      </c>
      <c r="L163" s="16">
        <f t="shared" si="15"/>
        <v>0</v>
      </c>
      <c r="M163" s="16">
        <f t="shared" si="16"/>
        <v>0</v>
      </c>
      <c r="N163" s="16">
        <f t="shared" si="17"/>
        <v>0</v>
      </c>
      <c r="O163" s="16">
        <f t="shared" si="18"/>
        <v>0</v>
      </c>
      <c r="P163" s="16">
        <f t="shared" si="19"/>
        <v>0</v>
      </c>
      <c r="Q163" s="16">
        <f t="shared" si="20"/>
        <v>0</v>
      </c>
      <c r="R163" s="16">
        <f>IF(E163&lt;1,0,IF(A163&lt;(Støtteark!$H$4-5),0,(IF(G163="Utførelse",(K163+L163+M163+N163+O163+P163),IF(G163="Fagkontroll",(Q163),0)))))</f>
        <v>0</v>
      </c>
      <c r="S163" s="16">
        <f>IF(A163&lt;(Støtteark!$H$4-5),0,B163)</f>
        <v>0</v>
      </c>
    </row>
    <row r="164" spans="1:19" x14ac:dyDescent="0.25">
      <c r="A164" s="25"/>
      <c r="B164" s="25"/>
      <c r="C164" s="25"/>
      <c r="D164" s="25"/>
      <c r="E164" s="25"/>
      <c r="F164" s="25"/>
      <c r="G164" s="25"/>
      <c r="H164" s="25"/>
      <c r="I164" s="25"/>
      <c r="J164" s="44"/>
      <c r="K164" s="16">
        <f t="shared" si="14"/>
        <v>0</v>
      </c>
      <c r="L164" s="16">
        <f t="shared" si="15"/>
        <v>0</v>
      </c>
      <c r="M164" s="16">
        <f t="shared" si="16"/>
        <v>0</v>
      </c>
      <c r="N164" s="16">
        <f t="shared" si="17"/>
        <v>0</v>
      </c>
      <c r="O164" s="16">
        <f t="shared" si="18"/>
        <v>0</v>
      </c>
      <c r="P164" s="16">
        <f t="shared" si="19"/>
        <v>0</v>
      </c>
      <c r="Q164" s="16">
        <f t="shared" si="20"/>
        <v>0</v>
      </c>
      <c r="R164" s="16">
        <f>IF(E164&lt;1,0,IF(A164&lt;(Støtteark!$H$4-5),0,(IF(G164="Utførelse",(K164+L164+M164+N164+O164+P164),IF(G164="Fagkontroll",(Q164),0)))))</f>
        <v>0</v>
      </c>
      <c r="S164" s="16">
        <f>IF(A164&lt;(Støtteark!$H$4-5),0,B164)</f>
        <v>0</v>
      </c>
    </row>
    <row r="165" spans="1:19" x14ac:dyDescent="0.25">
      <c r="A165" s="25"/>
      <c r="B165" s="25"/>
      <c r="C165" s="25"/>
      <c r="D165" s="25"/>
      <c r="E165" s="25"/>
      <c r="F165" s="25"/>
      <c r="G165" s="25"/>
      <c r="H165" s="25"/>
      <c r="I165" s="25"/>
      <c r="J165" s="44"/>
      <c r="K165" s="16">
        <f t="shared" si="14"/>
        <v>0</v>
      </c>
      <c r="L165" s="16">
        <f t="shared" si="15"/>
        <v>0</v>
      </c>
      <c r="M165" s="16">
        <f t="shared" si="16"/>
        <v>0</v>
      </c>
      <c r="N165" s="16">
        <f t="shared" si="17"/>
        <v>0</v>
      </c>
      <c r="O165" s="16">
        <f t="shared" si="18"/>
        <v>0</v>
      </c>
      <c r="P165" s="16">
        <f t="shared" si="19"/>
        <v>0</v>
      </c>
      <c r="Q165" s="16">
        <f t="shared" si="20"/>
        <v>0</v>
      </c>
      <c r="R165" s="16">
        <f>IF(E165&lt;1,0,IF(A165&lt;(Støtteark!$H$4-5),0,(IF(G165="Utførelse",(K165+L165+M165+N165+O165+P165),IF(G165="Fagkontroll",(Q165),0)))))</f>
        <v>0</v>
      </c>
      <c r="S165" s="16">
        <f>IF(A165&lt;(Støtteark!$H$4-5),0,B165)</f>
        <v>0</v>
      </c>
    </row>
    <row r="166" spans="1:19" x14ac:dyDescent="0.25">
      <c r="A166" s="25"/>
      <c r="B166" s="25"/>
      <c r="C166" s="25"/>
      <c r="D166" s="25"/>
      <c r="E166" s="25"/>
      <c r="F166" s="25"/>
      <c r="G166" s="25"/>
      <c r="H166" s="25"/>
      <c r="I166" s="25"/>
      <c r="J166" s="44"/>
      <c r="K166" s="16">
        <f t="shared" si="14"/>
        <v>0</v>
      </c>
      <c r="L166" s="16">
        <f t="shared" si="15"/>
        <v>0</v>
      </c>
      <c r="M166" s="16">
        <f t="shared" si="16"/>
        <v>0</v>
      </c>
      <c r="N166" s="16">
        <f t="shared" si="17"/>
        <v>0</v>
      </c>
      <c r="O166" s="16">
        <f t="shared" si="18"/>
        <v>0</v>
      </c>
      <c r="P166" s="16">
        <f t="shared" si="19"/>
        <v>0</v>
      </c>
      <c r="Q166" s="16">
        <f t="shared" si="20"/>
        <v>0</v>
      </c>
      <c r="R166" s="16">
        <f>IF(E166&lt;1,0,IF(A166&lt;(Støtteark!$H$4-5),0,(IF(G166="Utførelse",(K166+L166+M166+N166+O166+P166),IF(G166="Fagkontroll",(Q166),0)))))</f>
        <v>0</v>
      </c>
      <c r="S166" s="16">
        <f>IF(A166&lt;(Støtteark!$H$4-5),0,B166)</f>
        <v>0</v>
      </c>
    </row>
    <row r="167" spans="1:19" x14ac:dyDescent="0.25">
      <c r="A167" s="25"/>
      <c r="B167" s="25"/>
      <c r="C167" s="25"/>
      <c r="D167" s="25"/>
      <c r="E167" s="25"/>
      <c r="F167" s="25"/>
      <c r="G167" s="25"/>
      <c r="H167" s="25"/>
      <c r="I167" s="25"/>
      <c r="J167" s="44"/>
      <c r="K167" s="16">
        <f t="shared" si="14"/>
        <v>0</v>
      </c>
      <c r="L167" s="16">
        <f t="shared" si="15"/>
        <v>0</v>
      </c>
      <c r="M167" s="16">
        <f t="shared" si="16"/>
        <v>0</v>
      </c>
      <c r="N167" s="16">
        <f t="shared" si="17"/>
        <v>0</v>
      </c>
      <c r="O167" s="16">
        <f t="shared" si="18"/>
        <v>0</v>
      </c>
      <c r="P167" s="16">
        <f t="shared" si="19"/>
        <v>0</v>
      </c>
      <c r="Q167" s="16">
        <f t="shared" si="20"/>
        <v>0</v>
      </c>
      <c r="R167" s="16">
        <f>IF(E167&lt;1,0,IF(A167&lt;(Støtteark!$H$4-5),0,(IF(G167="Utførelse",(K167+L167+M167+N167+O167+P167),IF(G167="Fagkontroll",(Q167),0)))))</f>
        <v>0</v>
      </c>
      <c r="S167" s="16">
        <f>IF(A167&lt;(Støtteark!$H$4-5),0,B167)</f>
        <v>0</v>
      </c>
    </row>
    <row r="168" spans="1:19" x14ac:dyDescent="0.25">
      <c r="A168" s="25"/>
      <c r="B168" s="25"/>
      <c r="C168" s="25"/>
      <c r="D168" s="25"/>
      <c r="E168" s="25"/>
      <c r="F168" s="25"/>
      <c r="G168" s="25"/>
      <c r="H168" s="25"/>
      <c r="I168" s="25"/>
      <c r="J168" s="44"/>
      <c r="K168" s="16">
        <f t="shared" si="14"/>
        <v>0</v>
      </c>
      <c r="L168" s="16">
        <f t="shared" si="15"/>
        <v>0</v>
      </c>
      <c r="M168" s="16">
        <f t="shared" si="16"/>
        <v>0</v>
      </c>
      <c r="N168" s="16">
        <f t="shared" si="17"/>
        <v>0</v>
      </c>
      <c r="O168" s="16">
        <f t="shared" si="18"/>
        <v>0</v>
      </c>
      <c r="P168" s="16">
        <f t="shared" si="19"/>
        <v>0</v>
      </c>
      <c r="Q168" s="16">
        <f t="shared" si="20"/>
        <v>0</v>
      </c>
      <c r="R168" s="16">
        <f>IF(E168&lt;1,0,IF(A168&lt;(Støtteark!$H$4-5),0,(IF(G168="Utførelse",(K168+L168+M168+N168+O168+P168),IF(G168="Fagkontroll",(Q168),0)))))</f>
        <v>0</v>
      </c>
      <c r="S168" s="16">
        <f>IF(A168&lt;(Støtteark!$H$4-5),0,B168)</f>
        <v>0</v>
      </c>
    </row>
    <row r="169" spans="1:19" x14ac:dyDescent="0.25">
      <c r="A169" s="25"/>
      <c r="B169" s="25"/>
      <c r="C169" s="25"/>
      <c r="D169" s="25"/>
      <c r="E169" s="25"/>
      <c r="F169" s="25"/>
      <c r="G169" s="25"/>
      <c r="H169" s="25"/>
      <c r="I169" s="25"/>
      <c r="J169" s="44"/>
      <c r="K169" s="16">
        <f t="shared" si="14"/>
        <v>0</v>
      </c>
      <c r="L169" s="16">
        <f t="shared" si="15"/>
        <v>0</v>
      </c>
      <c r="M169" s="16">
        <f t="shared" si="16"/>
        <v>0</v>
      </c>
      <c r="N169" s="16">
        <f t="shared" si="17"/>
        <v>0</v>
      </c>
      <c r="O169" s="16">
        <f t="shared" si="18"/>
        <v>0</v>
      </c>
      <c r="P169" s="16">
        <f t="shared" si="19"/>
        <v>0</v>
      </c>
      <c r="Q169" s="16">
        <f t="shared" si="20"/>
        <v>0</v>
      </c>
      <c r="R169" s="16">
        <f>IF(E169&lt;1,0,IF(A169&lt;(Støtteark!$H$4-5),0,(IF(G169="Utførelse",(K169+L169+M169+N169+O169+P169),IF(G169="Fagkontroll",(Q169),0)))))</f>
        <v>0</v>
      </c>
      <c r="S169" s="16">
        <f>IF(A169&lt;(Støtteark!$H$4-5),0,B169)</f>
        <v>0</v>
      </c>
    </row>
    <row r="170" spans="1:19" x14ac:dyDescent="0.25">
      <c r="A170" s="25"/>
      <c r="B170" s="25"/>
      <c r="C170" s="25"/>
      <c r="D170" s="25"/>
      <c r="E170" s="25"/>
      <c r="F170" s="25"/>
      <c r="G170" s="25"/>
      <c r="H170" s="25"/>
      <c r="I170" s="25"/>
      <c r="J170" s="44"/>
      <c r="K170" s="16">
        <f t="shared" si="14"/>
        <v>0</v>
      </c>
      <c r="L170" s="16">
        <f t="shared" si="15"/>
        <v>0</v>
      </c>
      <c r="M170" s="16">
        <f t="shared" si="16"/>
        <v>0</v>
      </c>
      <c r="N170" s="16">
        <f t="shared" si="17"/>
        <v>0</v>
      </c>
      <c r="O170" s="16">
        <f t="shared" si="18"/>
        <v>0</v>
      </c>
      <c r="P170" s="16">
        <f t="shared" si="19"/>
        <v>0</v>
      </c>
      <c r="Q170" s="16">
        <f t="shared" si="20"/>
        <v>0</v>
      </c>
      <c r="R170" s="16">
        <f>IF(E170&lt;1,0,IF(A170&lt;(Støtteark!$H$4-5),0,(IF(G170="Utførelse",(K170+L170+M170+N170+O170+P170),IF(G170="Fagkontroll",(Q170),0)))))</f>
        <v>0</v>
      </c>
      <c r="S170" s="16">
        <f>IF(A170&lt;(Støtteark!$H$4-5),0,B170)</f>
        <v>0</v>
      </c>
    </row>
    <row r="171" spans="1:19" x14ac:dyDescent="0.25">
      <c r="A171" s="25"/>
      <c r="B171" s="25"/>
      <c r="C171" s="25"/>
      <c r="D171" s="25"/>
      <c r="E171" s="25"/>
      <c r="F171" s="25"/>
      <c r="G171" s="25"/>
      <c r="H171" s="25"/>
      <c r="I171" s="25"/>
      <c r="J171" s="44"/>
      <c r="K171" s="16">
        <f t="shared" si="14"/>
        <v>0</v>
      </c>
      <c r="L171" s="16">
        <f t="shared" si="15"/>
        <v>0</v>
      </c>
      <c r="M171" s="16">
        <f t="shared" si="16"/>
        <v>0</v>
      </c>
      <c r="N171" s="16">
        <f t="shared" si="17"/>
        <v>0</v>
      </c>
      <c r="O171" s="16">
        <f t="shared" si="18"/>
        <v>0</v>
      </c>
      <c r="P171" s="16">
        <f t="shared" si="19"/>
        <v>0</v>
      </c>
      <c r="Q171" s="16">
        <f t="shared" si="20"/>
        <v>0</v>
      </c>
      <c r="R171" s="16">
        <f>IF(E171&lt;1,0,IF(A171&lt;(Støtteark!$H$4-5),0,(IF(G171="Utførelse",(K171+L171+M171+N171+O171+P171),IF(G171="Fagkontroll",(Q171),0)))))</f>
        <v>0</v>
      </c>
      <c r="S171" s="16">
        <f>IF(A171&lt;(Støtteark!$H$4-5),0,B171)</f>
        <v>0</v>
      </c>
    </row>
    <row r="172" spans="1:19" x14ac:dyDescent="0.25">
      <c r="A172" s="25"/>
      <c r="B172" s="25"/>
      <c r="C172" s="25"/>
      <c r="D172" s="25"/>
      <c r="E172" s="25"/>
      <c r="F172" s="25"/>
      <c r="G172" s="25"/>
      <c r="H172" s="25"/>
      <c r="I172" s="25"/>
      <c r="J172" s="44"/>
      <c r="K172" s="16">
        <f t="shared" si="14"/>
        <v>0</v>
      </c>
      <c r="L172" s="16">
        <f t="shared" si="15"/>
        <v>0</v>
      </c>
      <c r="M172" s="16">
        <f t="shared" si="16"/>
        <v>0</v>
      </c>
      <c r="N172" s="16">
        <f t="shared" si="17"/>
        <v>0</v>
      </c>
      <c r="O172" s="16">
        <f t="shared" si="18"/>
        <v>0</v>
      </c>
      <c r="P172" s="16">
        <f t="shared" si="19"/>
        <v>0</v>
      </c>
      <c r="Q172" s="16">
        <f t="shared" si="20"/>
        <v>0</v>
      </c>
      <c r="R172" s="16">
        <f>IF(E172&lt;1,0,IF(A172&lt;(Støtteark!$H$4-5),0,(IF(G172="Utførelse",(K172+L172+M172+N172+O172+P172),IF(G172="Fagkontroll",(Q172),0)))))</f>
        <v>0</v>
      </c>
      <c r="S172" s="16">
        <f>IF(A172&lt;(Støtteark!$H$4-5),0,B172)</f>
        <v>0</v>
      </c>
    </row>
    <row r="173" spans="1:19" x14ac:dyDescent="0.25">
      <c r="A173" s="25"/>
      <c r="B173" s="25"/>
      <c r="C173" s="25"/>
      <c r="D173" s="25"/>
      <c r="E173" s="25"/>
      <c r="F173" s="25"/>
      <c r="G173" s="25"/>
      <c r="H173" s="25"/>
      <c r="I173" s="25"/>
      <c r="J173" s="44"/>
      <c r="K173" s="16">
        <f t="shared" si="14"/>
        <v>0</v>
      </c>
      <c r="L173" s="16">
        <f t="shared" si="15"/>
        <v>0</v>
      </c>
      <c r="M173" s="16">
        <f t="shared" si="16"/>
        <v>0</v>
      </c>
      <c r="N173" s="16">
        <f t="shared" si="17"/>
        <v>0</v>
      </c>
      <c r="O173" s="16">
        <f t="shared" si="18"/>
        <v>0</v>
      </c>
      <c r="P173" s="16">
        <f t="shared" si="19"/>
        <v>0</v>
      </c>
      <c r="Q173" s="16">
        <f t="shared" si="20"/>
        <v>0</v>
      </c>
      <c r="R173" s="16">
        <f>IF(E173&lt;1,0,IF(A173&lt;(Støtteark!$H$4-5),0,(IF(G173="Utførelse",(K173+L173+M173+N173+O173+P173),IF(G173="Fagkontroll",(Q173),0)))))</f>
        <v>0</v>
      </c>
      <c r="S173" s="16">
        <f>IF(A173&lt;(Støtteark!$H$4-5),0,B173)</f>
        <v>0</v>
      </c>
    </row>
    <row r="174" spans="1:19" x14ac:dyDescent="0.25">
      <c r="A174" s="25"/>
      <c r="B174" s="25"/>
      <c r="C174" s="25"/>
      <c r="D174" s="25"/>
      <c r="E174" s="25"/>
      <c r="F174" s="25"/>
      <c r="G174" s="25"/>
      <c r="H174" s="25"/>
      <c r="I174" s="25"/>
      <c r="J174" s="44"/>
      <c r="K174" s="16">
        <f t="shared" si="14"/>
        <v>0</v>
      </c>
      <c r="L174" s="16">
        <f t="shared" si="15"/>
        <v>0</v>
      </c>
      <c r="M174" s="16">
        <f t="shared" si="16"/>
        <v>0</v>
      </c>
      <c r="N174" s="16">
        <f t="shared" si="17"/>
        <v>0</v>
      </c>
      <c r="O174" s="16">
        <f t="shared" si="18"/>
        <v>0</v>
      </c>
      <c r="P174" s="16">
        <f t="shared" si="19"/>
        <v>0</v>
      </c>
      <c r="Q174" s="16">
        <f t="shared" si="20"/>
        <v>0</v>
      </c>
      <c r="R174" s="16">
        <f>IF(E174&lt;1,0,IF(A174&lt;(Støtteark!$H$4-5),0,(IF(G174="Utførelse",(K174+L174+M174+N174+O174+P174),IF(G174="Fagkontroll",(Q174),0)))))</f>
        <v>0</v>
      </c>
      <c r="S174" s="16">
        <f>IF(A174&lt;(Støtteark!$H$4-5),0,B174)</f>
        <v>0</v>
      </c>
    </row>
    <row r="175" spans="1:19" x14ac:dyDescent="0.25">
      <c r="A175" s="25"/>
      <c r="B175" s="25"/>
      <c r="C175" s="25"/>
      <c r="D175" s="25"/>
      <c r="E175" s="25"/>
      <c r="F175" s="25"/>
      <c r="G175" s="25"/>
      <c r="H175" s="25"/>
      <c r="I175" s="25"/>
      <c r="J175" s="44"/>
      <c r="K175" s="16">
        <f t="shared" si="14"/>
        <v>0</v>
      </c>
      <c r="L175" s="16">
        <f t="shared" si="15"/>
        <v>0</v>
      </c>
      <c r="M175" s="16">
        <f t="shared" si="16"/>
        <v>0</v>
      </c>
      <c r="N175" s="16">
        <f t="shared" si="17"/>
        <v>0</v>
      </c>
      <c r="O175" s="16">
        <f t="shared" si="18"/>
        <v>0</v>
      </c>
      <c r="P175" s="16">
        <f t="shared" si="19"/>
        <v>0</v>
      </c>
      <c r="Q175" s="16">
        <f t="shared" si="20"/>
        <v>0</v>
      </c>
      <c r="R175" s="16">
        <f>IF(E175&lt;1,0,IF(A175&lt;(Støtteark!$H$4-5),0,(IF(G175="Utførelse",(K175+L175+M175+N175+O175+P175),IF(G175="Fagkontroll",(Q175),0)))))</f>
        <v>0</v>
      </c>
      <c r="S175" s="16">
        <f>IF(A175&lt;(Støtteark!$H$4-5),0,B175)</f>
        <v>0</v>
      </c>
    </row>
    <row r="176" spans="1:19" x14ac:dyDescent="0.25">
      <c r="A176" s="25"/>
      <c r="B176" s="25"/>
      <c r="C176" s="25"/>
      <c r="D176" s="25"/>
      <c r="E176" s="25"/>
      <c r="F176" s="25"/>
      <c r="G176" s="25"/>
      <c r="H176" s="25"/>
      <c r="I176" s="25"/>
      <c r="J176" s="44"/>
      <c r="K176" s="16">
        <f t="shared" si="14"/>
        <v>0</v>
      </c>
      <c r="L176" s="16">
        <f t="shared" si="15"/>
        <v>0</v>
      </c>
      <c r="M176" s="16">
        <f t="shared" si="16"/>
        <v>0</v>
      </c>
      <c r="N176" s="16">
        <f t="shared" si="17"/>
        <v>0</v>
      </c>
      <c r="O176" s="16">
        <f t="shared" si="18"/>
        <v>0</v>
      </c>
      <c r="P176" s="16">
        <f t="shared" si="19"/>
        <v>0</v>
      </c>
      <c r="Q176" s="16">
        <f t="shared" si="20"/>
        <v>0</v>
      </c>
      <c r="R176" s="16">
        <f>IF(E176&lt;1,0,IF(A176&lt;(Støtteark!$H$4-5),0,(IF(G176="Utførelse",(K176+L176+M176+N176+O176+P176),IF(G176="Fagkontroll",(Q176),0)))))</f>
        <v>0</v>
      </c>
      <c r="S176" s="16">
        <f>IF(A176&lt;(Støtteark!$H$4-5),0,B176)</f>
        <v>0</v>
      </c>
    </row>
    <row r="177" spans="1:19" x14ac:dyDescent="0.25">
      <c r="A177" s="25"/>
      <c r="B177" s="25"/>
      <c r="C177" s="25"/>
      <c r="D177" s="25"/>
      <c r="E177" s="25"/>
      <c r="F177" s="25"/>
      <c r="G177" s="25"/>
      <c r="H177" s="25"/>
      <c r="I177" s="25"/>
      <c r="J177" s="44"/>
      <c r="K177" s="16">
        <f t="shared" si="14"/>
        <v>0</v>
      </c>
      <c r="L177" s="16">
        <f t="shared" si="15"/>
        <v>0</v>
      </c>
      <c r="M177" s="16">
        <f t="shared" si="16"/>
        <v>0</v>
      </c>
      <c r="N177" s="16">
        <f t="shared" si="17"/>
        <v>0</v>
      </c>
      <c r="O177" s="16">
        <f t="shared" si="18"/>
        <v>0</v>
      </c>
      <c r="P177" s="16">
        <f t="shared" si="19"/>
        <v>0</v>
      </c>
      <c r="Q177" s="16">
        <f t="shared" si="20"/>
        <v>0</v>
      </c>
      <c r="R177" s="16">
        <f>IF(E177&lt;1,0,IF(A177&lt;(Støtteark!$H$4-5),0,(IF(G177="Utførelse",(K177+L177+M177+N177+O177+P177),IF(G177="Fagkontroll",(Q177),0)))))</f>
        <v>0</v>
      </c>
      <c r="S177" s="16">
        <f>IF(A177&lt;(Støtteark!$H$4-5),0,B177)</f>
        <v>0</v>
      </c>
    </row>
    <row r="178" spans="1:19" x14ac:dyDescent="0.25">
      <c r="A178" s="25"/>
      <c r="B178" s="25"/>
      <c r="C178" s="25"/>
      <c r="D178" s="25"/>
      <c r="E178" s="25"/>
      <c r="F178" s="25"/>
      <c r="G178" s="25"/>
      <c r="H178" s="25"/>
      <c r="I178" s="25"/>
      <c r="J178" s="44"/>
      <c r="K178" s="16">
        <f t="shared" si="14"/>
        <v>0</v>
      </c>
      <c r="L178" s="16">
        <f t="shared" si="15"/>
        <v>0</v>
      </c>
      <c r="M178" s="16">
        <f t="shared" si="16"/>
        <v>0</v>
      </c>
      <c r="N178" s="16">
        <f t="shared" si="17"/>
        <v>0</v>
      </c>
      <c r="O178" s="16">
        <f t="shared" si="18"/>
        <v>0</v>
      </c>
      <c r="P178" s="16">
        <f t="shared" si="19"/>
        <v>0</v>
      </c>
      <c r="Q178" s="16">
        <f t="shared" si="20"/>
        <v>0</v>
      </c>
      <c r="R178" s="16">
        <f>IF(E178&lt;1,0,IF(A178&lt;(Støtteark!$H$4-5),0,(IF(G178="Utførelse",(K178+L178+M178+N178+O178+P178),IF(G178="Fagkontroll",(Q178),0)))))</f>
        <v>0</v>
      </c>
      <c r="S178" s="16">
        <f>IF(A178&lt;(Støtteark!$H$4-5),0,B178)</f>
        <v>0</v>
      </c>
    </row>
    <row r="179" spans="1:19" x14ac:dyDescent="0.25">
      <c r="A179" s="25"/>
      <c r="B179" s="25"/>
      <c r="C179" s="25"/>
      <c r="D179" s="25"/>
      <c r="E179" s="25"/>
      <c r="F179" s="25"/>
      <c r="G179" s="25"/>
      <c r="H179" s="25"/>
      <c r="I179" s="25"/>
      <c r="J179" s="44"/>
      <c r="K179" s="16">
        <f t="shared" si="14"/>
        <v>0</v>
      </c>
      <c r="L179" s="16">
        <f t="shared" si="15"/>
        <v>0</v>
      </c>
      <c r="M179" s="16">
        <f t="shared" si="16"/>
        <v>0</v>
      </c>
      <c r="N179" s="16">
        <f t="shared" si="17"/>
        <v>0</v>
      </c>
      <c r="O179" s="16">
        <f t="shared" si="18"/>
        <v>0</v>
      </c>
      <c r="P179" s="16">
        <f t="shared" si="19"/>
        <v>0</v>
      </c>
      <c r="Q179" s="16">
        <f t="shared" si="20"/>
        <v>0</v>
      </c>
      <c r="R179" s="16">
        <f>IF(E179&lt;1,0,IF(A179&lt;(Støtteark!$H$4-5),0,(IF(G179="Utførelse",(K179+L179+M179+N179+O179+P179),IF(G179="Fagkontroll",(Q179),0)))))</f>
        <v>0</v>
      </c>
      <c r="S179" s="16">
        <f>IF(A179&lt;(Støtteark!$H$4-5),0,B179)</f>
        <v>0</v>
      </c>
    </row>
    <row r="180" spans="1:19" x14ac:dyDescent="0.25">
      <c r="A180" s="25"/>
      <c r="B180" s="25"/>
      <c r="C180" s="25"/>
      <c r="D180" s="25"/>
      <c r="E180" s="25"/>
      <c r="F180" s="25"/>
      <c r="G180" s="25"/>
      <c r="H180" s="25"/>
      <c r="I180" s="25"/>
      <c r="J180" s="44"/>
      <c r="K180" s="16">
        <f t="shared" si="14"/>
        <v>0</v>
      </c>
      <c r="L180" s="16">
        <f t="shared" si="15"/>
        <v>0</v>
      </c>
      <c r="M180" s="16">
        <f t="shared" si="16"/>
        <v>0</v>
      </c>
      <c r="N180" s="16">
        <f t="shared" si="17"/>
        <v>0</v>
      </c>
      <c r="O180" s="16">
        <f t="shared" si="18"/>
        <v>0</v>
      </c>
      <c r="P180" s="16">
        <f t="shared" si="19"/>
        <v>0</v>
      </c>
      <c r="Q180" s="16">
        <f t="shared" si="20"/>
        <v>0</v>
      </c>
      <c r="R180" s="16">
        <f>IF(E180&lt;1,0,IF(A180&lt;(Støtteark!$H$4-5),0,(IF(G180="Utførelse",(K180+L180+M180+N180+O180+P180),IF(G180="Fagkontroll",(Q180),0)))))</f>
        <v>0</v>
      </c>
      <c r="S180" s="16">
        <f>IF(A180&lt;(Støtteark!$H$4-5),0,B180)</f>
        <v>0</v>
      </c>
    </row>
    <row r="181" spans="1:19" x14ac:dyDescent="0.25">
      <c r="A181" s="25"/>
      <c r="B181" s="25"/>
      <c r="C181" s="25"/>
      <c r="D181" s="25"/>
      <c r="E181" s="25"/>
      <c r="F181" s="25"/>
      <c r="G181" s="25"/>
      <c r="H181" s="25"/>
      <c r="I181" s="25"/>
      <c r="J181" s="44"/>
      <c r="K181" s="16">
        <f t="shared" si="14"/>
        <v>0</v>
      </c>
      <c r="L181" s="16">
        <f t="shared" si="15"/>
        <v>0</v>
      </c>
      <c r="M181" s="16">
        <f t="shared" si="16"/>
        <v>0</v>
      </c>
      <c r="N181" s="16">
        <f t="shared" si="17"/>
        <v>0</v>
      </c>
      <c r="O181" s="16">
        <f t="shared" si="18"/>
        <v>0</v>
      </c>
      <c r="P181" s="16">
        <f t="shared" si="19"/>
        <v>0</v>
      </c>
      <c r="Q181" s="16">
        <f t="shared" si="20"/>
        <v>0</v>
      </c>
      <c r="R181" s="16">
        <f>IF(E181&lt;1,0,IF(A181&lt;(Støtteark!$H$4-5),0,(IF(G181="Utførelse",(K181+L181+M181+N181+O181+P181),IF(G181="Fagkontroll",(Q181),0)))))</f>
        <v>0</v>
      </c>
      <c r="S181" s="16">
        <f>IF(A181&lt;(Støtteark!$H$4-5),0,B181)</f>
        <v>0</v>
      </c>
    </row>
    <row r="182" spans="1:19" x14ac:dyDescent="0.25">
      <c r="A182" s="25"/>
      <c r="B182" s="25"/>
      <c r="C182" s="25"/>
      <c r="D182" s="25"/>
      <c r="E182" s="25"/>
      <c r="F182" s="25"/>
      <c r="G182" s="25"/>
      <c r="H182" s="25"/>
      <c r="I182" s="25"/>
      <c r="J182" s="44"/>
      <c r="K182" s="16">
        <f t="shared" si="14"/>
        <v>0</v>
      </c>
      <c r="L182" s="16">
        <f t="shared" si="15"/>
        <v>0</v>
      </c>
      <c r="M182" s="16">
        <f t="shared" si="16"/>
        <v>0</v>
      </c>
      <c r="N182" s="16">
        <f t="shared" si="17"/>
        <v>0</v>
      </c>
      <c r="O182" s="16">
        <f t="shared" si="18"/>
        <v>0</v>
      </c>
      <c r="P182" s="16">
        <f t="shared" si="19"/>
        <v>0</v>
      </c>
      <c r="Q182" s="16">
        <f t="shared" si="20"/>
        <v>0</v>
      </c>
      <c r="R182" s="16">
        <f>IF(E182&lt;1,0,IF(A182&lt;(Støtteark!$H$4-5),0,(IF(G182="Utførelse",(K182+L182+M182+N182+O182+P182),IF(G182="Fagkontroll",(Q182),0)))))</f>
        <v>0</v>
      </c>
      <c r="S182" s="16">
        <f>IF(A182&lt;(Støtteark!$H$4-5),0,B182)</f>
        <v>0</v>
      </c>
    </row>
    <row r="183" spans="1:19" x14ac:dyDescent="0.25">
      <c r="A183" s="25"/>
      <c r="B183" s="25"/>
      <c r="C183" s="25"/>
      <c r="D183" s="25"/>
      <c r="E183" s="25"/>
      <c r="F183" s="25"/>
      <c r="G183" s="25"/>
      <c r="H183" s="25"/>
      <c r="I183" s="25"/>
      <c r="J183" s="44"/>
      <c r="K183" s="16">
        <f t="shared" si="14"/>
        <v>0</v>
      </c>
      <c r="L183" s="16">
        <f t="shared" si="15"/>
        <v>0</v>
      </c>
      <c r="M183" s="16">
        <f t="shared" si="16"/>
        <v>0</v>
      </c>
      <c r="N183" s="16">
        <f t="shared" si="17"/>
        <v>0</v>
      </c>
      <c r="O183" s="16">
        <f t="shared" si="18"/>
        <v>0</v>
      </c>
      <c r="P183" s="16">
        <f t="shared" si="19"/>
        <v>0</v>
      </c>
      <c r="Q183" s="16">
        <f t="shared" si="20"/>
        <v>0</v>
      </c>
      <c r="R183" s="16">
        <f>IF(E183&lt;1,0,IF(A183&lt;(Støtteark!$H$4-5),0,(IF(G183="Utførelse",(K183+L183+M183+N183+O183+P183),IF(G183="Fagkontroll",(Q183),0)))))</f>
        <v>0</v>
      </c>
      <c r="S183" s="16">
        <f>IF(A183&lt;(Støtteark!$H$4-5),0,B183)</f>
        <v>0</v>
      </c>
    </row>
    <row r="184" spans="1:19" x14ac:dyDescent="0.25">
      <c r="A184" s="25"/>
      <c r="B184" s="25"/>
      <c r="C184" s="25"/>
      <c r="D184" s="25"/>
      <c r="E184" s="25"/>
      <c r="F184" s="25"/>
      <c r="G184" s="25"/>
      <c r="H184" s="25"/>
      <c r="I184" s="25"/>
      <c r="J184" s="44"/>
      <c r="K184" s="16">
        <f t="shared" si="14"/>
        <v>0</v>
      </c>
      <c r="L184" s="16">
        <f t="shared" si="15"/>
        <v>0</v>
      </c>
      <c r="M184" s="16">
        <f t="shared" si="16"/>
        <v>0</v>
      </c>
      <c r="N184" s="16">
        <f t="shared" si="17"/>
        <v>0</v>
      </c>
      <c r="O184" s="16">
        <f t="shared" si="18"/>
        <v>0</v>
      </c>
      <c r="P184" s="16">
        <f t="shared" si="19"/>
        <v>0</v>
      </c>
      <c r="Q184" s="16">
        <f t="shared" si="20"/>
        <v>0</v>
      </c>
      <c r="R184" s="16">
        <f>IF(E184&lt;1,0,IF(A184&lt;(Støtteark!$H$4-5),0,(IF(G184="Utførelse",(K184+L184+M184+N184+O184+P184),IF(G184="Fagkontroll",(Q184),0)))))</f>
        <v>0</v>
      </c>
      <c r="S184" s="16">
        <f>IF(A184&lt;(Støtteark!$H$4-5),0,B184)</f>
        <v>0</v>
      </c>
    </row>
    <row r="185" spans="1:19" x14ac:dyDescent="0.25">
      <c r="A185" s="25"/>
      <c r="B185" s="25"/>
      <c r="C185" s="25"/>
      <c r="D185" s="25"/>
      <c r="E185" s="25"/>
      <c r="F185" s="25"/>
      <c r="G185" s="25"/>
      <c r="H185" s="25"/>
      <c r="I185" s="25"/>
      <c r="J185" s="44"/>
      <c r="K185" s="16">
        <f t="shared" si="14"/>
        <v>0</v>
      </c>
      <c r="L185" s="16">
        <f t="shared" si="15"/>
        <v>0</v>
      </c>
      <c r="M185" s="16">
        <f t="shared" si="16"/>
        <v>0</v>
      </c>
      <c r="N185" s="16">
        <f t="shared" si="17"/>
        <v>0</v>
      </c>
      <c r="O185" s="16">
        <f t="shared" si="18"/>
        <v>0</v>
      </c>
      <c r="P185" s="16">
        <f t="shared" si="19"/>
        <v>0</v>
      </c>
      <c r="Q185" s="16">
        <f t="shared" si="20"/>
        <v>0</v>
      </c>
      <c r="R185" s="16">
        <f>IF(E185&lt;1,0,IF(A185&lt;(Støtteark!$H$4-5),0,(IF(G185="Utførelse",(K185+L185+M185+N185+O185+P185),IF(G185="Fagkontroll",(Q185),0)))))</f>
        <v>0</v>
      </c>
      <c r="S185" s="16">
        <f>IF(A185&lt;(Støtteark!$H$4-5),0,B185)</f>
        <v>0</v>
      </c>
    </row>
    <row r="186" spans="1:19" x14ac:dyDescent="0.25">
      <c r="A186" s="25"/>
      <c r="B186" s="25"/>
      <c r="C186" s="25"/>
      <c r="D186" s="25"/>
      <c r="E186" s="25"/>
      <c r="F186" s="25"/>
      <c r="G186" s="25"/>
      <c r="H186" s="25"/>
      <c r="I186" s="25"/>
      <c r="J186" s="44"/>
      <c r="K186" s="16">
        <f t="shared" si="14"/>
        <v>0</v>
      </c>
      <c r="L186" s="16">
        <f t="shared" si="15"/>
        <v>0</v>
      </c>
      <c r="M186" s="16">
        <f t="shared" si="16"/>
        <v>0</v>
      </c>
      <c r="N186" s="16">
        <f t="shared" si="17"/>
        <v>0</v>
      </c>
      <c r="O186" s="16">
        <f t="shared" si="18"/>
        <v>0</v>
      </c>
      <c r="P186" s="16">
        <f t="shared" si="19"/>
        <v>0</v>
      </c>
      <c r="Q186" s="16">
        <f t="shared" si="20"/>
        <v>0</v>
      </c>
      <c r="R186" s="16">
        <f>IF(E186&lt;1,0,IF(A186&lt;(Støtteark!$H$4-5),0,(IF(G186="Utførelse",(K186+L186+M186+N186+O186+P186),IF(G186="Fagkontroll",(Q186),0)))))</f>
        <v>0</v>
      </c>
      <c r="S186" s="16">
        <f>IF(A186&lt;(Støtteark!$H$4-5),0,B186)</f>
        <v>0</v>
      </c>
    </row>
    <row r="187" spans="1:19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44"/>
      <c r="K187" s="16">
        <f t="shared" si="14"/>
        <v>0</v>
      </c>
      <c r="L187" s="16">
        <f t="shared" si="15"/>
        <v>0</v>
      </c>
      <c r="M187" s="16">
        <f t="shared" si="16"/>
        <v>0</v>
      </c>
      <c r="N187" s="16">
        <f t="shared" si="17"/>
        <v>0</v>
      </c>
      <c r="O187" s="16">
        <f t="shared" si="18"/>
        <v>0</v>
      </c>
      <c r="P187" s="16">
        <f t="shared" si="19"/>
        <v>0</v>
      </c>
      <c r="Q187" s="16">
        <f t="shared" si="20"/>
        <v>0</v>
      </c>
      <c r="R187" s="16">
        <f>IF(E187&lt;1,0,IF(A187&lt;(Støtteark!$H$4-5),0,(IF(G187="Utførelse",(K187+L187+M187+N187+O187+P187),IF(G187="Fagkontroll",(Q187),0)))))</f>
        <v>0</v>
      </c>
      <c r="S187" s="16">
        <f>IF(A187&lt;(Støtteark!$H$4-5),0,B187)</f>
        <v>0</v>
      </c>
    </row>
    <row r="188" spans="1:19" x14ac:dyDescent="0.25">
      <c r="A188" s="25"/>
      <c r="B188" s="25"/>
      <c r="C188" s="25"/>
      <c r="D188" s="25"/>
      <c r="E188" s="25"/>
      <c r="F188" s="25"/>
      <c r="G188" s="25"/>
      <c r="H188" s="25"/>
      <c r="I188" s="25"/>
      <c r="J188" s="44"/>
      <c r="K188" s="16">
        <f t="shared" si="14"/>
        <v>0</v>
      </c>
      <c r="L188" s="16">
        <f t="shared" si="15"/>
        <v>0</v>
      </c>
      <c r="M188" s="16">
        <f t="shared" si="16"/>
        <v>0</v>
      </c>
      <c r="N188" s="16">
        <f t="shared" si="17"/>
        <v>0</v>
      </c>
      <c r="O188" s="16">
        <f t="shared" si="18"/>
        <v>0</v>
      </c>
      <c r="P188" s="16">
        <f t="shared" si="19"/>
        <v>0</v>
      </c>
      <c r="Q188" s="16">
        <f t="shared" si="20"/>
        <v>0</v>
      </c>
      <c r="R188" s="16">
        <f>IF(E188&lt;1,0,IF(A188&lt;(Støtteark!$H$4-5),0,(IF(G188="Utførelse",(K188+L188+M188+N188+O188+P188),IF(G188="Fagkontroll",(Q188),0)))))</f>
        <v>0</v>
      </c>
      <c r="S188" s="16">
        <f>IF(A188&lt;(Støtteark!$H$4-5),0,B188)</f>
        <v>0</v>
      </c>
    </row>
    <row r="189" spans="1:19" x14ac:dyDescent="0.25">
      <c r="A189" s="25"/>
      <c r="B189" s="25"/>
      <c r="C189" s="25"/>
      <c r="D189" s="25"/>
      <c r="E189" s="25"/>
      <c r="F189" s="25"/>
      <c r="G189" s="25"/>
      <c r="H189" s="25"/>
      <c r="I189" s="25"/>
      <c r="J189" s="44"/>
      <c r="K189" s="16">
        <f t="shared" si="14"/>
        <v>0</v>
      </c>
      <c r="L189" s="16">
        <f t="shared" si="15"/>
        <v>0</v>
      </c>
      <c r="M189" s="16">
        <f t="shared" si="16"/>
        <v>0</v>
      </c>
      <c r="N189" s="16">
        <f t="shared" si="17"/>
        <v>0</v>
      </c>
      <c r="O189" s="16">
        <f t="shared" si="18"/>
        <v>0</v>
      </c>
      <c r="P189" s="16">
        <f t="shared" si="19"/>
        <v>0</v>
      </c>
      <c r="Q189" s="16">
        <f t="shared" si="20"/>
        <v>0</v>
      </c>
      <c r="R189" s="16">
        <f>IF(E189&lt;1,0,IF(A189&lt;(Støtteark!$H$4-5),0,(IF(G189="Utførelse",(K189+L189+M189+N189+O189+P189),IF(G189="Fagkontroll",(Q189),0)))))</f>
        <v>0</v>
      </c>
      <c r="S189" s="16">
        <f>IF(A189&lt;(Støtteark!$H$4-5),0,B189)</f>
        <v>0</v>
      </c>
    </row>
    <row r="190" spans="1:19" x14ac:dyDescent="0.25">
      <c r="A190" s="25"/>
      <c r="B190" s="25"/>
      <c r="C190" s="25"/>
      <c r="D190" s="25"/>
      <c r="E190" s="25"/>
      <c r="F190" s="25"/>
      <c r="G190" s="25"/>
      <c r="H190" s="25"/>
      <c r="I190" s="25"/>
      <c r="J190" s="44"/>
      <c r="K190" s="16">
        <f t="shared" si="14"/>
        <v>0</v>
      </c>
      <c r="L190" s="16">
        <f t="shared" si="15"/>
        <v>0</v>
      </c>
      <c r="M190" s="16">
        <f t="shared" si="16"/>
        <v>0</v>
      </c>
      <c r="N190" s="16">
        <f t="shared" si="17"/>
        <v>0</v>
      </c>
      <c r="O190" s="16">
        <f t="shared" si="18"/>
        <v>0</v>
      </c>
      <c r="P190" s="16">
        <f t="shared" si="19"/>
        <v>0</v>
      </c>
      <c r="Q190" s="16">
        <f t="shared" si="20"/>
        <v>0</v>
      </c>
      <c r="R190" s="16">
        <f>IF(E190&lt;1,0,IF(A190&lt;(Støtteark!$H$4-5),0,(IF(G190="Utførelse",(K190+L190+M190+N190+O190+P190),IF(G190="Fagkontroll",(Q190),0)))))</f>
        <v>0</v>
      </c>
      <c r="S190" s="16">
        <f>IF(A190&lt;(Støtteark!$H$4-5),0,B190)</f>
        <v>0</v>
      </c>
    </row>
    <row r="191" spans="1:19" x14ac:dyDescent="0.25">
      <c r="A191" s="25"/>
      <c r="B191" s="25"/>
      <c r="C191" s="25"/>
      <c r="D191" s="25"/>
      <c r="E191" s="25"/>
      <c r="F191" s="25"/>
      <c r="G191" s="25"/>
      <c r="H191" s="25"/>
      <c r="I191" s="25"/>
      <c r="J191" s="44"/>
      <c r="K191" s="16">
        <f t="shared" si="14"/>
        <v>0</v>
      </c>
      <c r="L191" s="16">
        <f t="shared" si="15"/>
        <v>0</v>
      </c>
      <c r="M191" s="16">
        <f t="shared" si="16"/>
        <v>0</v>
      </c>
      <c r="N191" s="16">
        <f t="shared" si="17"/>
        <v>0</v>
      </c>
      <c r="O191" s="16">
        <f t="shared" si="18"/>
        <v>0</v>
      </c>
      <c r="P191" s="16">
        <f t="shared" si="19"/>
        <v>0</v>
      </c>
      <c r="Q191" s="16">
        <f t="shared" si="20"/>
        <v>0</v>
      </c>
      <c r="R191" s="16">
        <f>IF(E191&lt;1,0,IF(A191&lt;(Støtteark!$H$4-5),0,(IF(G191="Utførelse",(K191+L191+M191+N191+O191+P191),IF(G191="Fagkontroll",(Q191),0)))))</f>
        <v>0</v>
      </c>
      <c r="S191" s="16">
        <f>IF(A191&lt;(Støtteark!$H$4-5),0,B191)</f>
        <v>0</v>
      </c>
    </row>
    <row r="192" spans="1:19" x14ac:dyDescent="0.25">
      <c r="A192" s="25"/>
      <c r="B192" s="25"/>
      <c r="C192" s="25"/>
      <c r="D192" s="25"/>
      <c r="E192" s="25"/>
      <c r="F192" s="25"/>
      <c r="G192" s="25"/>
      <c r="H192" s="25"/>
      <c r="I192" s="25"/>
      <c r="J192" s="44"/>
      <c r="K192" s="16">
        <f t="shared" si="14"/>
        <v>0</v>
      </c>
      <c r="L192" s="16">
        <f t="shared" si="15"/>
        <v>0</v>
      </c>
      <c r="M192" s="16">
        <f t="shared" si="16"/>
        <v>0</v>
      </c>
      <c r="N192" s="16">
        <f t="shared" si="17"/>
        <v>0</v>
      </c>
      <c r="O192" s="16">
        <f t="shared" si="18"/>
        <v>0</v>
      </c>
      <c r="P192" s="16">
        <f t="shared" si="19"/>
        <v>0</v>
      </c>
      <c r="Q192" s="16">
        <f t="shared" si="20"/>
        <v>0</v>
      </c>
      <c r="R192" s="16">
        <f>IF(E192&lt;1,0,IF(A192&lt;(Støtteark!$H$4-5),0,(IF(G192="Utførelse",(K192+L192+M192+N192+O192+P192),IF(G192="Fagkontroll",(Q192),0)))))</f>
        <v>0</v>
      </c>
      <c r="S192" s="16">
        <f>IF(A192&lt;(Støtteark!$H$4-5),0,B192)</f>
        <v>0</v>
      </c>
    </row>
    <row r="193" spans="1:19" x14ac:dyDescent="0.25">
      <c r="A193" s="25"/>
      <c r="B193" s="25"/>
      <c r="C193" s="25"/>
      <c r="D193" s="25"/>
      <c r="E193" s="25"/>
      <c r="F193" s="25"/>
      <c r="G193" s="25"/>
      <c r="H193" s="25"/>
      <c r="I193" s="25"/>
      <c r="J193" s="44"/>
      <c r="K193" s="16">
        <f t="shared" si="14"/>
        <v>0</v>
      </c>
      <c r="L193" s="16">
        <f t="shared" si="15"/>
        <v>0</v>
      </c>
      <c r="M193" s="16">
        <f t="shared" si="16"/>
        <v>0</v>
      </c>
      <c r="N193" s="16">
        <f t="shared" si="17"/>
        <v>0</v>
      </c>
      <c r="O193" s="16">
        <f t="shared" si="18"/>
        <v>0</v>
      </c>
      <c r="P193" s="16">
        <f t="shared" si="19"/>
        <v>0</v>
      </c>
      <c r="Q193" s="16">
        <f t="shared" si="20"/>
        <v>0</v>
      </c>
      <c r="R193" s="16">
        <f>IF(E193&lt;1,0,IF(A193&lt;(Støtteark!$H$4-5),0,(IF(G193="Utførelse",(K193+L193+M193+N193+O193+P193),IF(G193="Fagkontroll",(Q193),0)))))</f>
        <v>0</v>
      </c>
      <c r="S193" s="16">
        <f>IF(A193&lt;(Støtteark!$H$4-5),0,B193)</f>
        <v>0</v>
      </c>
    </row>
    <row r="194" spans="1:19" x14ac:dyDescent="0.25">
      <c r="A194" s="25"/>
      <c r="B194" s="25"/>
      <c r="C194" s="25"/>
      <c r="D194" s="25"/>
      <c r="E194" s="25"/>
      <c r="F194" s="25"/>
      <c r="G194" s="25"/>
      <c r="H194" s="25"/>
      <c r="I194" s="25"/>
      <c r="J194" s="44"/>
      <c r="K194" s="16">
        <f t="shared" si="14"/>
        <v>0</v>
      </c>
      <c r="L194" s="16">
        <f t="shared" si="15"/>
        <v>0</v>
      </c>
      <c r="M194" s="16">
        <f t="shared" si="16"/>
        <v>0</v>
      </c>
      <c r="N194" s="16">
        <f t="shared" si="17"/>
        <v>0</v>
      </c>
      <c r="O194" s="16">
        <f t="shared" si="18"/>
        <v>0</v>
      </c>
      <c r="P194" s="16">
        <f t="shared" si="19"/>
        <v>0</v>
      </c>
      <c r="Q194" s="16">
        <f t="shared" si="20"/>
        <v>0</v>
      </c>
      <c r="R194" s="16">
        <f>IF(E194&lt;1,0,IF(A194&lt;(Støtteark!$H$4-5),0,(IF(G194="Utførelse",(K194+L194+M194+N194+O194+P194),IF(G194="Fagkontroll",(Q194),0)))))</f>
        <v>0</v>
      </c>
      <c r="S194" s="16">
        <f>IF(A194&lt;(Støtteark!$H$4-5),0,B194)</f>
        <v>0</v>
      </c>
    </row>
    <row r="195" spans="1:19" x14ac:dyDescent="0.25">
      <c r="A195" s="25"/>
      <c r="B195" s="25"/>
      <c r="C195" s="25"/>
      <c r="D195" s="25"/>
      <c r="E195" s="25"/>
      <c r="F195" s="25"/>
      <c r="G195" s="25"/>
      <c r="H195" s="25"/>
      <c r="I195" s="25"/>
      <c r="J195" s="44"/>
      <c r="K195" s="16">
        <f t="shared" si="14"/>
        <v>0</v>
      </c>
      <c r="L195" s="16">
        <f t="shared" si="15"/>
        <v>0</v>
      </c>
      <c r="M195" s="16">
        <f t="shared" si="16"/>
        <v>0</v>
      </c>
      <c r="N195" s="16">
        <f t="shared" si="17"/>
        <v>0</v>
      </c>
      <c r="O195" s="16">
        <f t="shared" si="18"/>
        <v>0</v>
      </c>
      <c r="P195" s="16">
        <f t="shared" si="19"/>
        <v>0</v>
      </c>
      <c r="Q195" s="16">
        <f t="shared" si="20"/>
        <v>0</v>
      </c>
      <c r="R195" s="16">
        <f>IF(E195&lt;1,0,IF(A195&lt;(Støtteark!$H$4-5),0,(IF(G195="Utførelse",(K195+L195+M195+N195+O195+P195),IF(G195="Fagkontroll",(Q195),0)))))</f>
        <v>0</v>
      </c>
      <c r="S195" s="16">
        <f>IF(A195&lt;(Støtteark!$H$4-5),0,B195)</f>
        <v>0</v>
      </c>
    </row>
    <row r="196" spans="1:19" x14ac:dyDescent="0.25">
      <c r="A196" s="25"/>
      <c r="B196" s="25"/>
      <c r="C196" s="25"/>
      <c r="D196" s="25"/>
      <c r="E196" s="25"/>
      <c r="F196" s="25"/>
      <c r="G196" s="25"/>
      <c r="H196" s="25"/>
      <c r="I196" s="25"/>
      <c r="J196" s="44"/>
      <c r="K196" s="16">
        <f t="shared" si="14"/>
        <v>0</v>
      </c>
      <c r="L196" s="16">
        <f t="shared" si="15"/>
        <v>0</v>
      </c>
      <c r="M196" s="16">
        <f t="shared" si="16"/>
        <v>0</v>
      </c>
      <c r="N196" s="16">
        <f t="shared" si="17"/>
        <v>0</v>
      </c>
      <c r="O196" s="16">
        <f t="shared" si="18"/>
        <v>0</v>
      </c>
      <c r="P196" s="16">
        <f t="shared" si="19"/>
        <v>0</v>
      </c>
      <c r="Q196" s="16">
        <f t="shared" si="20"/>
        <v>0</v>
      </c>
      <c r="R196" s="16">
        <f>IF(E196&lt;1,0,IF(A196&lt;(Støtteark!$H$4-5),0,(IF(G196="Utførelse",(K196+L196+M196+N196+O196+P196),IF(G196="Fagkontroll",(Q196),0)))))</f>
        <v>0</v>
      </c>
      <c r="S196" s="16">
        <f>IF(A196&lt;(Støtteark!$H$4-5),0,B196)</f>
        <v>0</v>
      </c>
    </row>
    <row r="197" spans="1:19" x14ac:dyDescent="0.25">
      <c r="A197" s="25"/>
      <c r="B197" s="25"/>
      <c r="C197" s="25"/>
      <c r="D197" s="25"/>
      <c r="E197" s="25"/>
      <c r="F197" s="25"/>
      <c r="G197" s="25"/>
      <c r="H197" s="25"/>
      <c r="I197" s="25"/>
      <c r="J197" s="44"/>
      <c r="K197" s="16">
        <f t="shared" si="14"/>
        <v>0</v>
      </c>
      <c r="L197" s="16">
        <f t="shared" si="15"/>
        <v>0</v>
      </c>
      <c r="M197" s="16">
        <f t="shared" si="16"/>
        <v>0</v>
      </c>
      <c r="N197" s="16">
        <f t="shared" si="17"/>
        <v>0</v>
      </c>
      <c r="O197" s="16">
        <f t="shared" si="18"/>
        <v>0</v>
      </c>
      <c r="P197" s="16">
        <f t="shared" si="19"/>
        <v>0</v>
      </c>
      <c r="Q197" s="16">
        <f t="shared" si="20"/>
        <v>0</v>
      </c>
      <c r="R197" s="16">
        <f>IF(E197&lt;1,0,IF(A197&lt;(Støtteark!$H$4-5),0,(IF(G197="Utførelse",(K197+L197+M197+N197+O197+P197),IF(G197="Fagkontroll",(Q197),0)))))</f>
        <v>0</v>
      </c>
      <c r="S197" s="16">
        <f>IF(A197&lt;(Støtteark!$H$4-5),0,B197)</f>
        <v>0</v>
      </c>
    </row>
    <row r="198" spans="1:19" x14ac:dyDescent="0.25">
      <c r="A198" s="25"/>
      <c r="B198" s="25"/>
      <c r="C198" s="25"/>
      <c r="D198" s="25"/>
      <c r="E198" s="25"/>
      <c r="F198" s="25"/>
      <c r="G198" s="25"/>
      <c r="H198" s="25"/>
      <c r="I198" s="25"/>
      <c r="J198" s="44"/>
      <c r="K198" s="16">
        <f t="shared" si="14"/>
        <v>0</v>
      </c>
      <c r="L198" s="16">
        <f t="shared" si="15"/>
        <v>0</v>
      </c>
      <c r="M198" s="16">
        <f t="shared" si="16"/>
        <v>0</v>
      </c>
      <c r="N198" s="16">
        <f t="shared" si="17"/>
        <v>0</v>
      </c>
      <c r="O198" s="16">
        <f t="shared" si="18"/>
        <v>0</v>
      </c>
      <c r="P198" s="16">
        <f t="shared" si="19"/>
        <v>0</v>
      </c>
      <c r="Q198" s="16">
        <f t="shared" si="20"/>
        <v>0</v>
      </c>
      <c r="R198" s="16">
        <f>IF(E198&lt;1,0,IF(A198&lt;(Støtteark!$H$4-5),0,(IF(G198="Utførelse",(K198+L198+M198+N198+O198+P198),IF(G198="Fagkontroll",(Q198),0)))))</f>
        <v>0</v>
      </c>
      <c r="S198" s="16">
        <f>IF(A198&lt;(Støtteark!$H$4-5),0,B198)</f>
        <v>0</v>
      </c>
    </row>
    <row r="199" spans="1:19" x14ac:dyDescent="0.25">
      <c r="A199" s="25"/>
      <c r="B199" s="25"/>
      <c r="C199" s="25"/>
      <c r="D199" s="25"/>
      <c r="E199" s="25"/>
      <c r="F199" s="25"/>
      <c r="G199" s="25"/>
      <c r="H199" s="25"/>
      <c r="I199" s="25"/>
      <c r="J199" s="44"/>
      <c r="K199" s="16">
        <f t="shared" si="14"/>
        <v>0</v>
      </c>
      <c r="L199" s="16">
        <f t="shared" si="15"/>
        <v>0</v>
      </c>
      <c r="M199" s="16">
        <f t="shared" si="16"/>
        <v>0</v>
      </c>
      <c r="N199" s="16">
        <f t="shared" si="17"/>
        <v>0</v>
      </c>
      <c r="O199" s="16">
        <f t="shared" si="18"/>
        <v>0</v>
      </c>
      <c r="P199" s="16">
        <f t="shared" si="19"/>
        <v>0</v>
      </c>
      <c r="Q199" s="16">
        <f t="shared" si="20"/>
        <v>0</v>
      </c>
      <c r="R199" s="16">
        <f>IF(E199&lt;1,0,IF(A199&lt;(Støtteark!$H$4-5),0,(IF(G199="Utførelse",(K199+L199+M199+N199+O199+P199),IF(G199="Fagkontroll",(Q199),0)))))</f>
        <v>0</v>
      </c>
      <c r="S199" s="16">
        <f>IF(A199&lt;(Støtteark!$H$4-5),0,B199)</f>
        <v>0</v>
      </c>
    </row>
    <row r="200" spans="1:19" x14ac:dyDescent="0.25">
      <c r="A200" s="25"/>
      <c r="B200" s="25"/>
      <c r="C200" s="25"/>
      <c r="D200" s="25"/>
      <c r="E200" s="25"/>
      <c r="F200" s="25"/>
      <c r="G200" s="25"/>
      <c r="H200" s="25"/>
      <c r="I200" s="25"/>
      <c r="J200" s="44"/>
      <c r="K200" s="16">
        <f t="shared" si="14"/>
        <v>0</v>
      </c>
      <c r="L200" s="16">
        <f t="shared" si="15"/>
        <v>0</v>
      </c>
      <c r="M200" s="16">
        <f t="shared" si="16"/>
        <v>0</v>
      </c>
      <c r="N200" s="16">
        <f t="shared" si="17"/>
        <v>0</v>
      </c>
      <c r="O200" s="16">
        <f t="shared" si="18"/>
        <v>0</v>
      </c>
      <c r="P200" s="16">
        <f t="shared" si="19"/>
        <v>0</v>
      </c>
      <c r="Q200" s="16">
        <f t="shared" si="20"/>
        <v>0</v>
      </c>
      <c r="R200" s="16">
        <f>IF(E200&lt;1,0,IF(A200&lt;(Støtteark!$H$4-5),0,(IF(G200="Utførelse",(K200+L200+M200+N200+O200+P200),IF(G200="Fagkontroll",(Q200),0)))))</f>
        <v>0</v>
      </c>
      <c r="S200" s="16">
        <f>IF(A200&lt;(Støtteark!$H$4-5),0,B200)</f>
        <v>0</v>
      </c>
    </row>
    <row r="201" spans="1:19" x14ac:dyDescent="0.25">
      <c r="A201" s="25"/>
      <c r="B201" s="25"/>
      <c r="C201" s="25"/>
      <c r="D201" s="25"/>
      <c r="E201" s="25"/>
      <c r="F201" s="25"/>
      <c r="G201" s="25"/>
      <c r="H201" s="25"/>
      <c r="I201" s="25"/>
      <c r="J201" s="44"/>
      <c r="K201" s="16">
        <f t="shared" si="14"/>
        <v>0</v>
      </c>
      <c r="L201" s="16">
        <f t="shared" si="15"/>
        <v>0</v>
      </c>
      <c r="M201" s="16">
        <f t="shared" si="16"/>
        <v>0</v>
      </c>
      <c r="N201" s="16">
        <f t="shared" si="17"/>
        <v>0</v>
      </c>
      <c r="O201" s="16">
        <f t="shared" si="18"/>
        <v>0</v>
      </c>
      <c r="P201" s="16">
        <f t="shared" si="19"/>
        <v>0</v>
      </c>
      <c r="Q201" s="16">
        <f t="shared" si="20"/>
        <v>0</v>
      </c>
      <c r="R201" s="16">
        <f>IF(E201&lt;1,0,IF(A201&lt;(Støtteark!$H$4-5),0,(IF(G201="Utførelse",(K201+L201+M201+N201+O201+P201),IF(G201="Fagkontroll",(Q201),0)))))</f>
        <v>0</v>
      </c>
      <c r="S201" s="16">
        <f>IF(A201&lt;(Støtteark!$H$4-5),0,B201)</f>
        <v>0</v>
      </c>
    </row>
    <row r="202" spans="1:19" x14ac:dyDescent="0.25">
      <c r="A202" s="25"/>
      <c r="B202" s="25"/>
      <c r="C202" s="25"/>
      <c r="D202" s="25"/>
      <c r="E202" s="25"/>
      <c r="F202" s="25"/>
      <c r="G202" s="25"/>
      <c r="H202" s="25"/>
      <c r="I202" s="25"/>
      <c r="J202" s="44"/>
      <c r="K202" s="16">
        <f t="shared" si="14"/>
        <v>0</v>
      </c>
      <c r="L202" s="16">
        <f t="shared" si="15"/>
        <v>0</v>
      </c>
      <c r="M202" s="16">
        <f t="shared" si="16"/>
        <v>0</v>
      </c>
      <c r="N202" s="16">
        <f t="shared" si="17"/>
        <v>0</v>
      </c>
      <c r="O202" s="16">
        <f t="shared" si="18"/>
        <v>0</v>
      </c>
      <c r="P202" s="16">
        <f t="shared" si="19"/>
        <v>0</v>
      </c>
      <c r="Q202" s="16">
        <f t="shared" si="20"/>
        <v>0</v>
      </c>
      <c r="R202" s="16">
        <f>IF(E202&lt;1,0,IF(A202&lt;(Støtteark!$H$4-5),0,(IF(G202="Utførelse",(K202+L202+M202+N202+O202+P202),IF(G202="Fagkontroll",(Q202),0)))))</f>
        <v>0</v>
      </c>
      <c r="S202" s="16">
        <f>IF(A202&lt;(Støtteark!$H$4-5),0,B202)</f>
        <v>0</v>
      </c>
    </row>
    <row r="203" spans="1:19" x14ac:dyDescent="0.25">
      <c r="A203" s="25"/>
      <c r="B203" s="25"/>
      <c r="C203" s="25"/>
      <c r="D203" s="25"/>
      <c r="E203" s="25"/>
      <c r="F203" s="25"/>
      <c r="G203" s="25"/>
      <c r="H203" s="25"/>
      <c r="I203" s="25"/>
      <c r="J203" s="44"/>
      <c r="K203" s="16">
        <f t="shared" si="14"/>
        <v>0</v>
      </c>
      <c r="L203" s="16">
        <f t="shared" si="15"/>
        <v>0</v>
      </c>
      <c r="M203" s="16">
        <f t="shared" si="16"/>
        <v>0</v>
      </c>
      <c r="N203" s="16">
        <f t="shared" si="17"/>
        <v>0</v>
      </c>
      <c r="O203" s="16">
        <f t="shared" si="18"/>
        <v>0</v>
      </c>
      <c r="P203" s="16">
        <f t="shared" si="19"/>
        <v>0</v>
      </c>
      <c r="Q203" s="16">
        <f t="shared" si="20"/>
        <v>0</v>
      </c>
      <c r="R203" s="16">
        <f>IF(E203&lt;1,0,IF(A203&lt;(Støtteark!$H$4-5),0,(IF(G203="Utførelse",(K203+L203+M203+N203+O203+P203),IF(G203="Fagkontroll",(Q203),0)))))</f>
        <v>0</v>
      </c>
      <c r="S203" s="16">
        <f>IF(A203&lt;(Støtteark!$H$4-5),0,B203)</f>
        <v>0</v>
      </c>
    </row>
    <row r="204" spans="1:19" x14ac:dyDescent="0.25">
      <c r="A204" s="25"/>
      <c r="B204" s="25"/>
      <c r="C204" s="25"/>
      <c r="D204" s="25"/>
      <c r="E204" s="25"/>
      <c r="F204" s="25"/>
      <c r="G204" s="25"/>
      <c r="H204" s="25"/>
      <c r="I204" s="25"/>
      <c r="J204" s="44"/>
      <c r="K204" s="16">
        <f t="shared" si="14"/>
        <v>0</v>
      </c>
      <c r="L204" s="16">
        <f t="shared" si="15"/>
        <v>0</v>
      </c>
      <c r="M204" s="16">
        <f t="shared" si="16"/>
        <v>0</v>
      </c>
      <c r="N204" s="16">
        <f t="shared" si="17"/>
        <v>0</v>
      </c>
      <c r="O204" s="16">
        <f t="shared" si="18"/>
        <v>0</v>
      </c>
      <c r="P204" s="16">
        <f t="shared" si="19"/>
        <v>0</v>
      </c>
      <c r="Q204" s="16">
        <f t="shared" si="20"/>
        <v>0</v>
      </c>
      <c r="R204" s="16">
        <f>IF(E204&lt;1,0,IF(A204&lt;(Støtteark!$H$4-5),0,(IF(G204="Utførelse",(K204+L204+M204+N204+O204+P204),IF(G204="Fagkontroll",(Q204),0)))))</f>
        <v>0</v>
      </c>
      <c r="S204" s="16">
        <f>IF(A204&lt;(Støtteark!$H$4-5),0,B204)</f>
        <v>0</v>
      </c>
    </row>
    <row r="205" spans="1:19" x14ac:dyDescent="0.25">
      <c r="A205" s="25"/>
      <c r="B205" s="25"/>
      <c r="C205" s="25"/>
      <c r="D205" s="25"/>
      <c r="E205" s="25"/>
      <c r="F205" s="25"/>
      <c r="G205" s="25"/>
      <c r="H205" s="25"/>
      <c r="I205" s="25"/>
      <c r="J205" s="44"/>
      <c r="K205" s="16">
        <f t="shared" si="14"/>
        <v>0</v>
      </c>
      <c r="L205" s="16">
        <f t="shared" si="15"/>
        <v>0</v>
      </c>
      <c r="M205" s="16">
        <f t="shared" si="16"/>
        <v>0</v>
      </c>
      <c r="N205" s="16">
        <f t="shared" si="17"/>
        <v>0</v>
      </c>
      <c r="O205" s="16">
        <f t="shared" si="18"/>
        <v>0</v>
      </c>
      <c r="P205" s="16">
        <f t="shared" si="19"/>
        <v>0</v>
      </c>
      <c r="Q205" s="16">
        <f t="shared" si="20"/>
        <v>0</v>
      </c>
      <c r="R205" s="16">
        <f>IF(E205&lt;1,0,IF(A205&lt;(Støtteark!$H$4-5),0,(IF(G205="Utførelse",(K205+L205+M205+N205+O205+P205),IF(G205="Fagkontroll",(Q205),0)))))</f>
        <v>0</v>
      </c>
      <c r="S205" s="16">
        <f>IF(A205&lt;(Støtteark!$H$4-5),0,B205)</f>
        <v>0</v>
      </c>
    </row>
    <row r="206" spans="1:19" x14ac:dyDescent="0.25">
      <c r="A206" s="25"/>
      <c r="B206" s="25"/>
      <c r="C206" s="25"/>
      <c r="D206" s="25"/>
      <c r="E206" s="25"/>
      <c r="F206" s="25"/>
      <c r="G206" s="25"/>
      <c r="H206" s="25"/>
      <c r="I206" s="25"/>
      <c r="J206" s="44"/>
      <c r="K206" s="16">
        <f t="shared" ref="K206:K269" si="21">IF(E206&lt;1,0,(IF(G206="Utførelse",IF(F206="Dambruddsbølgeberegninger",B206,0),0)))</f>
        <v>0</v>
      </c>
      <c r="L206" s="16">
        <f t="shared" ref="L206:L269" si="22">IF(E206&lt;1,0,(IF(G206="Utførelse",IF(F206="Kapasitet åpent flomløp",B206,0),0)))</f>
        <v>0</v>
      </c>
      <c r="M206" s="16">
        <f t="shared" ref="M206:M269" si="23">IF(E206&lt;1,0,(IF(G206="Utførelse",IF(F206="Kapasitet lukket flomløp",B206,0),0)))</f>
        <v>0</v>
      </c>
      <c r="N206" s="16">
        <f t="shared" ref="N206:N269" si="24">IF(E206&lt;1,0,(IF(G206="Utførelse",IF(F206="Kapasitet luker",B206,0),0)))</f>
        <v>0</v>
      </c>
      <c r="O206" s="16">
        <f t="shared" ref="O206:O269" si="25">IF(E206&lt;1,0,(IF(G206="Utførelse",IF(F206="Kapasitet overføringstunnel",B206,0),0)))</f>
        <v>0</v>
      </c>
      <c r="P206" s="16">
        <f t="shared" ref="P206:P269" si="26">IF(E206&lt;1,0,(IF(G206="Utførelse",IF(F206="Kapasitet kanal",B206,0),0)))</f>
        <v>0</v>
      </c>
      <c r="Q206" s="16">
        <f t="shared" ref="Q206:Q269" si="27">IF(K206+L206+M206+N206+O206+P206&gt;0,0,B206)</f>
        <v>0</v>
      </c>
      <c r="R206" s="16">
        <f>IF(E206&lt;1,0,IF(A206&lt;(Støtteark!$H$4-5),0,(IF(G206="Utførelse",(K206+L206+M206+N206+O206+P206),IF(G206="Fagkontroll",(Q206),0)))))</f>
        <v>0</v>
      </c>
      <c r="S206" s="16">
        <f>IF(A206&lt;(Støtteark!$H$4-5),0,B206)</f>
        <v>0</v>
      </c>
    </row>
    <row r="207" spans="1:19" x14ac:dyDescent="0.25">
      <c r="A207" s="25"/>
      <c r="B207" s="25"/>
      <c r="C207" s="25"/>
      <c r="D207" s="25"/>
      <c r="E207" s="25"/>
      <c r="F207" s="25"/>
      <c r="G207" s="25"/>
      <c r="H207" s="25"/>
      <c r="I207" s="25"/>
      <c r="J207" s="44"/>
      <c r="K207" s="16">
        <f t="shared" si="21"/>
        <v>0</v>
      </c>
      <c r="L207" s="16">
        <f t="shared" si="22"/>
        <v>0</v>
      </c>
      <c r="M207" s="16">
        <f t="shared" si="23"/>
        <v>0</v>
      </c>
      <c r="N207" s="16">
        <f t="shared" si="24"/>
        <v>0</v>
      </c>
      <c r="O207" s="16">
        <f t="shared" si="25"/>
        <v>0</v>
      </c>
      <c r="P207" s="16">
        <f t="shared" si="26"/>
        <v>0</v>
      </c>
      <c r="Q207" s="16">
        <f t="shared" si="27"/>
        <v>0</v>
      </c>
      <c r="R207" s="16">
        <f>IF(E207&lt;1,0,IF(A207&lt;(Støtteark!$H$4-5),0,(IF(G207="Utførelse",(K207+L207+M207+N207+O207+P207),IF(G207="Fagkontroll",(Q207),0)))))</f>
        <v>0</v>
      </c>
      <c r="S207" s="16">
        <f>IF(A207&lt;(Støtteark!$H$4-5),0,B207)</f>
        <v>0</v>
      </c>
    </row>
    <row r="208" spans="1:19" x14ac:dyDescent="0.25">
      <c r="A208" s="25"/>
      <c r="B208" s="25"/>
      <c r="C208" s="25"/>
      <c r="D208" s="25"/>
      <c r="E208" s="25"/>
      <c r="F208" s="25"/>
      <c r="G208" s="25"/>
      <c r="H208" s="25"/>
      <c r="I208" s="25"/>
      <c r="J208" s="44"/>
      <c r="K208" s="16">
        <f t="shared" si="21"/>
        <v>0</v>
      </c>
      <c r="L208" s="16">
        <f t="shared" si="22"/>
        <v>0</v>
      </c>
      <c r="M208" s="16">
        <f t="shared" si="23"/>
        <v>0</v>
      </c>
      <c r="N208" s="16">
        <f t="shared" si="24"/>
        <v>0</v>
      </c>
      <c r="O208" s="16">
        <f t="shared" si="25"/>
        <v>0</v>
      </c>
      <c r="P208" s="16">
        <f t="shared" si="26"/>
        <v>0</v>
      </c>
      <c r="Q208" s="16">
        <f t="shared" si="27"/>
        <v>0</v>
      </c>
      <c r="R208" s="16">
        <f>IF(E208&lt;1,0,IF(A208&lt;(Støtteark!$H$4-5),0,(IF(G208="Utførelse",(K208+L208+M208+N208+O208+P208),IF(G208="Fagkontroll",(Q208),0)))))</f>
        <v>0</v>
      </c>
      <c r="S208" s="16">
        <f>IF(A208&lt;(Støtteark!$H$4-5),0,B208)</f>
        <v>0</v>
      </c>
    </row>
    <row r="209" spans="1:19" x14ac:dyDescent="0.25">
      <c r="A209" s="25"/>
      <c r="B209" s="25"/>
      <c r="C209" s="25"/>
      <c r="D209" s="25"/>
      <c r="E209" s="25"/>
      <c r="F209" s="25"/>
      <c r="G209" s="25"/>
      <c r="H209" s="25"/>
      <c r="I209" s="25"/>
      <c r="J209" s="44"/>
      <c r="K209" s="16">
        <f t="shared" si="21"/>
        <v>0</v>
      </c>
      <c r="L209" s="16">
        <f t="shared" si="22"/>
        <v>0</v>
      </c>
      <c r="M209" s="16">
        <f t="shared" si="23"/>
        <v>0</v>
      </c>
      <c r="N209" s="16">
        <f t="shared" si="24"/>
        <v>0</v>
      </c>
      <c r="O209" s="16">
        <f t="shared" si="25"/>
        <v>0</v>
      </c>
      <c r="P209" s="16">
        <f t="shared" si="26"/>
        <v>0</v>
      </c>
      <c r="Q209" s="16">
        <f t="shared" si="27"/>
        <v>0</v>
      </c>
      <c r="R209" s="16">
        <f>IF(E209&lt;1,0,IF(A209&lt;(Støtteark!$H$4-5),0,(IF(G209="Utførelse",(K209+L209+M209+N209+O209+P209),IF(G209="Fagkontroll",(Q209),0)))))</f>
        <v>0</v>
      </c>
      <c r="S209" s="16">
        <f>IF(A209&lt;(Støtteark!$H$4-5),0,B209)</f>
        <v>0</v>
      </c>
    </row>
    <row r="210" spans="1:19" x14ac:dyDescent="0.25">
      <c r="A210" s="25"/>
      <c r="B210" s="25"/>
      <c r="C210" s="25"/>
      <c r="D210" s="25"/>
      <c r="E210" s="25"/>
      <c r="F210" s="25"/>
      <c r="G210" s="25"/>
      <c r="H210" s="25"/>
      <c r="I210" s="25"/>
      <c r="J210" s="44"/>
      <c r="K210" s="16">
        <f t="shared" si="21"/>
        <v>0</v>
      </c>
      <c r="L210" s="16">
        <f t="shared" si="22"/>
        <v>0</v>
      </c>
      <c r="M210" s="16">
        <f t="shared" si="23"/>
        <v>0</v>
      </c>
      <c r="N210" s="16">
        <f t="shared" si="24"/>
        <v>0</v>
      </c>
      <c r="O210" s="16">
        <f t="shared" si="25"/>
        <v>0</v>
      </c>
      <c r="P210" s="16">
        <f t="shared" si="26"/>
        <v>0</v>
      </c>
      <c r="Q210" s="16">
        <f t="shared" si="27"/>
        <v>0</v>
      </c>
      <c r="R210" s="16">
        <f>IF(E210&lt;1,0,IF(A210&lt;(Støtteark!$H$4-5),0,(IF(G210="Utførelse",(K210+L210+M210+N210+O210+P210),IF(G210="Fagkontroll",(Q210),0)))))</f>
        <v>0</v>
      </c>
      <c r="S210" s="16">
        <f>IF(A210&lt;(Støtteark!$H$4-5),0,B210)</f>
        <v>0</v>
      </c>
    </row>
    <row r="211" spans="1:19" x14ac:dyDescent="0.25">
      <c r="A211" s="25"/>
      <c r="B211" s="25"/>
      <c r="C211" s="25"/>
      <c r="D211" s="25"/>
      <c r="E211" s="25"/>
      <c r="F211" s="25"/>
      <c r="G211" s="25"/>
      <c r="H211" s="25"/>
      <c r="I211" s="25"/>
      <c r="J211" s="44"/>
      <c r="K211" s="16">
        <f t="shared" si="21"/>
        <v>0</v>
      </c>
      <c r="L211" s="16">
        <f t="shared" si="22"/>
        <v>0</v>
      </c>
      <c r="M211" s="16">
        <f t="shared" si="23"/>
        <v>0</v>
      </c>
      <c r="N211" s="16">
        <f t="shared" si="24"/>
        <v>0</v>
      </c>
      <c r="O211" s="16">
        <f t="shared" si="25"/>
        <v>0</v>
      </c>
      <c r="P211" s="16">
        <f t="shared" si="26"/>
        <v>0</v>
      </c>
      <c r="Q211" s="16">
        <f t="shared" si="27"/>
        <v>0</v>
      </c>
      <c r="R211" s="16">
        <f>IF(E211&lt;1,0,IF(A211&lt;(Støtteark!$H$4-5),0,(IF(G211="Utførelse",(K211+L211+M211+N211+O211+P211),IF(G211="Fagkontroll",(Q211),0)))))</f>
        <v>0</v>
      </c>
      <c r="S211" s="16">
        <f>IF(A211&lt;(Støtteark!$H$4-5),0,B211)</f>
        <v>0</v>
      </c>
    </row>
    <row r="212" spans="1:19" x14ac:dyDescent="0.25">
      <c r="A212" s="25"/>
      <c r="B212" s="25"/>
      <c r="C212" s="25"/>
      <c r="D212" s="25"/>
      <c r="E212" s="25"/>
      <c r="F212" s="25"/>
      <c r="G212" s="25"/>
      <c r="H212" s="25"/>
      <c r="I212" s="25"/>
      <c r="J212" s="44"/>
      <c r="K212" s="16">
        <f t="shared" si="21"/>
        <v>0</v>
      </c>
      <c r="L212" s="16">
        <f t="shared" si="22"/>
        <v>0</v>
      </c>
      <c r="M212" s="16">
        <f t="shared" si="23"/>
        <v>0</v>
      </c>
      <c r="N212" s="16">
        <f t="shared" si="24"/>
        <v>0</v>
      </c>
      <c r="O212" s="16">
        <f t="shared" si="25"/>
        <v>0</v>
      </c>
      <c r="P212" s="16">
        <f t="shared" si="26"/>
        <v>0</v>
      </c>
      <c r="Q212" s="16">
        <f t="shared" si="27"/>
        <v>0</v>
      </c>
      <c r="R212" s="16">
        <f>IF(E212&lt;1,0,IF(A212&lt;(Støtteark!$H$4-5),0,(IF(G212="Utførelse",(K212+L212+M212+N212+O212+P212),IF(G212="Fagkontroll",(Q212),0)))))</f>
        <v>0</v>
      </c>
      <c r="S212" s="16">
        <f>IF(A212&lt;(Støtteark!$H$4-5),0,B212)</f>
        <v>0</v>
      </c>
    </row>
    <row r="213" spans="1:19" x14ac:dyDescent="0.25">
      <c r="A213" s="25"/>
      <c r="B213" s="25"/>
      <c r="C213" s="25"/>
      <c r="D213" s="25"/>
      <c r="E213" s="25"/>
      <c r="F213" s="25"/>
      <c r="G213" s="25"/>
      <c r="H213" s="25"/>
      <c r="I213" s="25"/>
      <c r="J213" s="44"/>
      <c r="K213" s="16">
        <f t="shared" si="21"/>
        <v>0</v>
      </c>
      <c r="L213" s="16">
        <f t="shared" si="22"/>
        <v>0</v>
      </c>
      <c r="M213" s="16">
        <f t="shared" si="23"/>
        <v>0</v>
      </c>
      <c r="N213" s="16">
        <f t="shared" si="24"/>
        <v>0</v>
      </c>
      <c r="O213" s="16">
        <f t="shared" si="25"/>
        <v>0</v>
      </c>
      <c r="P213" s="16">
        <f t="shared" si="26"/>
        <v>0</v>
      </c>
      <c r="Q213" s="16">
        <f t="shared" si="27"/>
        <v>0</v>
      </c>
      <c r="R213" s="16">
        <f>IF(E213&lt;1,0,IF(A213&lt;(Støtteark!$H$4-5),0,(IF(G213="Utførelse",(K213+L213+M213+N213+O213+P213),IF(G213="Fagkontroll",(Q213),0)))))</f>
        <v>0</v>
      </c>
      <c r="S213" s="16">
        <f>IF(A213&lt;(Støtteark!$H$4-5),0,B213)</f>
        <v>0</v>
      </c>
    </row>
    <row r="214" spans="1:19" x14ac:dyDescent="0.25">
      <c r="A214" s="25"/>
      <c r="B214" s="25"/>
      <c r="C214" s="25"/>
      <c r="D214" s="25"/>
      <c r="E214" s="25"/>
      <c r="F214" s="25"/>
      <c r="G214" s="25"/>
      <c r="H214" s="25"/>
      <c r="I214" s="25"/>
      <c r="J214" s="44"/>
      <c r="K214" s="16">
        <f t="shared" si="21"/>
        <v>0</v>
      </c>
      <c r="L214" s="16">
        <f t="shared" si="22"/>
        <v>0</v>
      </c>
      <c r="M214" s="16">
        <f t="shared" si="23"/>
        <v>0</v>
      </c>
      <c r="N214" s="16">
        <f t="shared" si="24"/>
        <v>0</v>
      </c>
      <c r="O214" s="16">
        <f t="shared" si="25"/>
        <v>0</v>
      </c>
      <c r="P214" s="16">
        <f t="shared" si="26"/>
        <v>0</v>
      </c>
      <c r="Q214" s="16">
        <f t="shared" si="27"/>
        <v>0</v>
      </c>
      <c r="R214" s="16">
        <f>IF(E214&lt;1,0,IF(A214&lt;(Støtteark!$H$4-5),0,(IF(G214="Utførelse",(K214+L214+M214+N214+O214+P214),IF(G214="Fagkontroll",(Q214),0)))))</f>
        <v>0</v>
      </c>
      <c r="S214" s="16">
        <f>IF(A214&lt;(Støtteark!$H$4-5),0,B214)</f>
        <v>0</v>
      </c>
    </row>
    <row r="215" spans="1:19" x14ac:dyDescent="0.25">
      <c r="A215" s="25"/>
      <c r="B215" s="25"/>
      <c r="C215" s="25"/>
      <c r="D215" s="25"/>
      <c r="E215" s="25"/>
      <c r="F215" s="25"/>
      <c r="G215" s="25"/>
      <c r="H215" s="25"/>
      <c r="I215" s="25"/>
      <c r="J215" s="44"/>
      <c r="K215" s="16">
        <f t="shared" si="21"/>
        <v>0</v>
      </c>
      <c r="L215" s="16">
        <f t="shared" si="22"/>
        <v>0</v>
      </c>
      <c r="M215" s="16">
        <f t="shared" si="23"/>
        <v>0</v>
      </c>
      <c r="N215" s="16">
        <f t="shared" si="24"/>
        <v>0</v>
      </c>
      <c r="O215" s="16">
        <f t="shared" si="25"/>
        <v>0</v>
      </c>
      <c r="P215" s="16">
        <f t="shared" si="26"/>
        <v>0</v>
      </c>
      <c r="Q215" s="16">
        <f t="shared" si="27"/>
        <v>0</v>
      </c>
      <c r="R215" s="16">
        <f>IF(E215&lt;1,0,IF(A215&lt;(Støtteark!$H$4-5),0,(IF(G215="Utførelse",(K215+L215+M215+N215+O215+P215),IF(G215="Fagkontroll",(Q215),0)))))</f>
        <v>0</v>
      </c>
      <c r="S215" s="16">
        <f>IF(A215&lt;(Støtteark!$H$4-5),0,B215)</f>
        <v>0</v>
      </c>
    </row>
    <row r="216" spans="1:19" x14ac:dyDescent="0.25">
      <c r="A216" s="25"/>
      <c r="B216" s="25"/>
      <c r="C216" s="25"/>
      <c r="D216" s="25"/>
      <c r="E216" s="25"/>
      <c r="F216" s="25"/>
      <c r="G216" s="25"/>
      <c r="H216" s="25"/>
      <c r="I216" s="25"/>
      <c r="J216" s="44"/>
      <c r="K216" s="16">
        <f t="shared" si="21"/>
        <v>0</v>
      </c>
      <c r="L216" s="16">
        <f t="shared" si="22"/>
        <v>0</v>
      </c>
      <c r="M216" s="16">
        <f t="shared" si="23"/>
        <v>0</v>
      </c>
      <c r="N216" s="16">
        <f t="shared" si="24"/>
        <v>0</v>
      </c>
      <c r="O216" s="16">
        <f t="shared" si="25"/>
        <v>0</v>
      </c>
      <c r="P216" s="16">
        <f t="shared" si="26"/>
        <v>0</v>
      </c>
      <c r="Q216" s="16">
        <f t="shared" si="27"/>
        <v>0</v>
      </c>
      <c r="R216" s="16">
        <f>IF(E216&lt;1,0,IF(A216&lt;(Støtteark!$H$4-5),0,(IF(G216="Utførelse",(K216+L216+M216+N216+O216+P216),IF(G216="Fagkontroll",(Q216),0)))))</f>
        <v>0</v>
      </c>
      <c r="S216" s="16">
        <f>IF(A216&lt;(Støtteark!$H$4-5),0,B216)</f>
        <v>0</v>
      </c>
    </row>
    <row r="217" spans="1:19" x14ac:dyDescent="0.25">
      <c r="A217" s="25"/>
      <c r="B217" s="25"/>
      <c r="C217" s="25"/>
      <c r="D217" s="25"/>
      <c r="E217" s="25"/>
      <c r="F217" s="25"/>
      <c r="G217" s="25"/>
      <c r="H217" s="25"/>
      <c r="I217" s="25"/>
      <c r="J217" s="44"/>
      <c r="K217" s="16">
        <f t="shared" si="21"/>
        <v>0</v>
      </c>
      <c r="L217" s="16">
        <f t="shared" si="22"/>
        <v>0</v>
      </c>
      <c r="M217" s="16">
        <f t="shared" si="23"/>
        <v>0</v>
      </c>
      <c r="N217" s="16">
        <f t="shared" si="24"/>
        <v>0</v>
      </c>
      <c r="O217" s="16">
        <f t="shared" si="25"/>
        <v>0</v>
      </c>
      <c r="P217" s="16">
        <f t="shared" si="26"/>
        <v>0</v>
      </c>
      <c r="Q217" s="16">
        <f t="shared" si="27"/>
        <v>0</v>
      </c>
      <c r="R217" s="16">
        <f>IF(E217&lt;1,0,IF(A217&lt;(Støtteark!$H$4-5),0,(IF(G217="Utførelse",(K217+L217+M217+N217+O217+P217),IF(G217="Fagkontroll",(Q217),0)))))</f>
        <v>0</v>
      </c>
      <c r="S217" s="16">
        <f>IF(A217&lt;(Støtteark!$H$4-5),0,B217)</f>
        <v>0</v>
      </c>
    </row>
    <row r="218" spans="1:19" x14ac:dyDescent="0.25">
      <c r="A218" s="25"/>
      <c r="B218" s="25"/>
      <c r="C218" s="25"/>
      <c r="D218" s="25"/>
      <c r="E218" s="25"/>
      <c r="F218" s="25"/>
      <c r="G218" s="25"/>
      <c r="H218" s="25"/>
      <c r="I218" s="25"/>
      <c r="J218" s="44"/>
      <c r="K218" s="16">
        <f t="shared" si="21"/>
        <v>0</v>
      </c>
      <c r="L218" s="16">
        <f t="shared" si="22"/>
        <v>0</v>
      </c>
      <c r="M218" s="16">
        <f t="shared" si="23"/>
        <v>0</v>
      </c>
      <c r="N218" s="16">
        <f t="shared" si="24"/>
        <v>0</v>
      </c>
      <c r="O218" s="16">
        <f t="shared" si="25"/>
        <v>0</v>
      </c>
      <c r="P218" s="16">
        <f t="shared" si="26"/>
        <v>0</v>
      </c>
      <c r="Q218" s="16">
        <f t="shared" si="27"/>
        <v>0</v>
      </c>
      <c r="R218" s="16">
        <f>IF(E218&lt;1,0,IF(A218&lt;(Støtteark!$H$4-5),0,(IF(G218="Utførelse",(K218+L218+M218+N218+O218+P218),IF(G218="Fagkontroll",(Q218),0)))))</f>
        <v>0</v>
      </c>
      <c r="S218" s="16">
        <f>IF(A218&lt;(Støtteark!$H$4-5),0,B218)</f>
        <v>0</v>
      </c>
    </row>
    <row r="219" spans="1:19" x14ac:dyDescent="0.25">
      <c r="A219" s="25"/>
      <c r="B219" s="25"/>
      <c r="C219" s="25"/>
      <c r="D219" s="25"/>
      <c r="E219" s="25"/>
      <c r="F219" s="25"/>
      <c r="G219" s="25"/>
      <c r="H219" s="25"/>
      <c r="I219" s="25"/>
      <c r="J219" s="44"/>
      <c r="K219" s="16">
        <f t="shared" si="21"/>
        <v>0</v>
      </c>
      <c r="L219" s="16">
        <f t="shared" si="22"/>
        <v>0</v>
      </c>
      <c r="M219" s="16">
        <f t="shared" si="23"/>
        <v>0</v>
      </c>
      <c r="N219" s="16">
        <f t="shared" si="24"/>
        <v>0</v>
      </c>
      <c r="O219" s="16">
        <f t="shared" si="25"/>
        <v>0</v>
      </c>
      <c r="P219" s="16">
        <f t="shared" si="26"/>
        <v>0</v>
      </c>
      <c r="Q219" s="16">
        <f t="shared" si="27"/>
        <v>0</v>
      </c>
      <c r="R219" s="16">
        <f>IF(E219&lt;1,0,IF(A219&lt;(Støtteark!$H$4-5),0,(IF(G219="Utførelse",(K219+L219+M219+N219+O219+P219),IF(G219="Fagkontroll",(Q219),0)))))</f>
        <v>0</v>
      </c>
      <c r="S219" s="16">
        <f>IF(A219&lt;(Støtteark!$H$4-5),0,B219)</f>
        <v>0</v>
      </c>
    </row>
    <row r="220" spans="1:19" x14ac:dyDescent="0.25">
      <c r="A220" s="25"/>
      <c r="B220" s="25"/>
      <c r="C220" s="25"/>
      <c r="D220" s="25"/>
      <c r="E220" s="25"/>
      <c r="F220" s="25"/>
      <c r="G220" s="25"/>
      <c r="H220" s="25"/>
      <c r="I220" s="25"/>
      <c r="J220" s="44"/>
      <c r="K220" s="16">
        <f t="shared" si="21"/>
        <v>0</v>
      </c>
      <c r="L220" s="16">
        <f t="shared" si="22"/>
        <v>0</v>
      </c>
      <c r="M220" s="16">
        <f t="shared" si="23"/>
        <v>0</v>
      </c>
      <c r="N220" s="16">
        <f t="shared" si="24"/>
        <v>0</v>
      </c>
      <c r="O220" s="16">
        <f t="shared" si="25"/>
        <v>0</v>
      </c>
      <c r="P220" s="16">
        <f t="shared" si="26"/>
        <v>0</v>
      </c>
      <c r="Q220" s="16">
        <f t="shared" si="27"/>
        <v>0</v>
      </c>
      <c r="R220" s="16">
        <f>IF(E220&lt;1,0,IF(A220&lt;(Støtteark!$H$4-5),0,(IF(G220="Utførelse",(K220+L220+M220+N220+O220+P220),IF(G220="Fagkontroll",(Q220),0)))))</f>
        <v>0</v>
      </c>
      <c r="S220" s="16">
        <f>IF(A220&lt;(Støtteark!$H$4-5),0,B220)</f>
        <v>0</v>
      </c>
    </row>
    <row r="221" spans="1:19" x14ac:dyDescent="0.25">
      <c r="A221" s="25"/>
      <c r="B221" s="25"/>
      <c r="C221" s="25"/>
      <c r="D221" s="25"/>
      <c r="E221" s="25"/>
      <c r="F221" s="25"/>
      <c r="G221" s="25"/>
      <c r="H221" s="25"/>
      <c r="I221" s="25"/>
      <c r="J221" s="44"/>
      <c r="K221" s="16">
        <f t="shared" si="21"/>
        <v>0</v>
      </c>
      <c r="L221" s="16">
        <f t="shared" si="22"/>
        <v>0</v>
      </c>
      <c r="M221" s="16">
        <f t="shared" si="23"/>
        <v>0</v>
      </c>
      <c r="N221" s="16">
        <f t="shared" si="24"/>
        <v>0</v>
      </c>
      <c r="O221" s="16">
        <f t="shared" si="25"/>
        <v>0</v>
      </c>
      <c r="P221" s="16">
        <f t="shared" si="26"/>
        <v>0</v>
      </c>
      <c r="Q221" s="16">
        <f t="shared" si="27"/>
        <v>0</v>
      </c>
      <c r="R221" s="16">
        <f>IF(E221&lt;1,0,IF(A221&lt;(Støtteark!$H$4-5),0,(IF(G221="Utførelse",(K221+L221+M221+N221+O221+P221),IF(G221="Fagkontroll",(Q221),0)))))</f>
        <v>0</v>
      </c>
      <c r="S221" s="16">
        <f>IF(A221&lt;(Støtteark!$H$4-5),0,B221)</f>
        <v>0</v>
      </c>
    </row>
    <row r="222" spans="1:19" x14ac:dyDescent="0.25">
      <c r="A222" s="25"/>
      <c r="B222" s="25"/>
      <c r="C222" s="25"/>
      <c r="D222" s="25"/>
      <c r="E222" s="25"/>
      <c r="F222" s="25"/>
      <c r="G222" s="25"/>
      <c r="H222" s="25"/>
      <c r="I222" s="25"/>
      <c r="J222" s="44"/>
      <c r="K222" s="16">
        <f t="shared" si="21"/>
        <v>0</v>
      </c>
      <c r="L222" s="16">
        <f t="shared" si="22"/>
        <v>0</v>
      </c>
      <c r="M222" s="16">
        <f t="shared" si="23"/>
        <v>0</v>
      </c>
      <c r="N222" s="16">
        <f t="shared" si="24"/>
        <v>0</v>
      </c>
      <c r="O222" s="16">
        <f t="shared" si="25"/>
        <v>0</v>
      </c>
      <c r="P222" s="16">
        <f t="shared" si="26"/>
        <v>0</v>
      </c>
      <c r="Q222" s="16">
        <f t="shared" si="27"/>
        <v>0</v>
      </c>
      <c r="R222" s="16">
        <f>IF(E222&lt;1,0,IF(A222&lt;(Støtteark!$H$4-5),0,(IF(G222="Utførelse",(K222+L222+M222+N222+O222+P222),IF(G222="Fagkontroll",(Q222),0)))))</f>
        <v>0</v>
      </c>
      <c r="S222" s="16">
        <f>IF(A222&lt;(Støtteark!$H$4-5),0,B222)</f>
        <v>0</v>
      </c>
    </row>
    <row r="223" spans="1:19" x14ac:dyDescent="0.25">
      <c r="A223" s="25"/>
      <c r="B223" s="25"/>
      <c r="C223" s="25"/>
      <c r="D223" s="25"/>
      <c r="E223" s="25"/>
      <c r="F223" s="25"/>
      <c r="G223" s="25"/>
      <c r="H223" s="25"/>
      <c r="I223" s="25"/>
      <c r="J223" s="44"/>
      <c r="K223" s="16">
        <f t="shared" si="21"/>
        <v>0</v>
      </c>
      <c r="L223" s="16">
        <f t="shared" si="22"/>
        <v>0</v>
      </c>
      <c r="M223" s="16">
        <f t="shared" si="23"/>
        <v>0</v>
      </c>
      <c r="N223" s="16">
        <f t="shared" si="24"/>
        <v>0</v>
      </c>
      <c r="O223" s="16">
        <f t="shared" si="25"/>
        <v>0</v>
      </c>
      <c r="P223" s="16">
        <f t="shared" si="26"/>
        <v>0</v>
      </c>
      <c r="Q223" s="16">
        <f t="shared" si="27"/>
        <v>0</v>
      </c>
      <c r="R223" s="16">
        <f>IF(E223&lt;1,0,IF(A223&lt;(Støtteark!$H$4-5),0,(IF(G223="Utførelse",(K223+L223+M223+N223+O223+P223),IF(G223="Fagkontroll",(Q223),0)))))</f>
        <v>0</v>
      </c>
      <c r="S223" s="16">
        <f>IF(A223&lt;(Støtteark!$H$4-5),0,B223)</f>
        <v>0</v>
      </c>
    </row>
    <row r="224" spans="1:19" x14ac:dyDescent="0.25">
      <c r="A224" s="25"/>
      <c r="B224" s="25"/>
      <c r="C224" s="25"/>
      <c r="D224" s="25"/>
      <c r="E224" s="25"/>
      <c r="F224" s="25"/>
      <c r="G224" s="25"/>
      <c r="H224" s="25"/>
      <c r="I224" s="25"/>
      <c r="J224" s="44"/>
      <c r="K224" s="16">
        <f t="shared" si="21"/>
        <v>0</v>
      </c>
      <c r="L224" s="16">
        <f t="shared" si="22"/>
        <v>0</v>
      </c>
      <c r="M224" s="16">
        <f t="shared" si="23"/>
        <v>0</v>
      </c>
      <c r="N224" s="16">
        <f t="shared" si="24"/>
        <v>0</v>
      </c>
      <c r="O224" s="16">
        <f t="shared" si="25"/>
        <v>0</v>
      </c>
      <c r="P224" s="16">
        <f t="shared" si="26"/>
        <v>0</v>
      </c>
      <c r="Q224" s="16">
        <f t="shared" si="27"/>
        <v>0</v>
      </c>
      <c r="R224" s="16">
        <f>IF(E224&lt;1,0,IF(A224&lt;(Støtteark!$H$4-5),0,(IF(G224="Utførelse",(K224+L224+M224+N224+O224+P224),IF(G224="Fagkontroll",(Q224),0)))))</f>
        <v>0</v>
      </c>
      <c r="S224" s="16">
        <f>IF(A224&lt;(Støtteark!$H$4-5),0,B224)</f>
        <v>0</v>
      </c>
    </row>
    <row r="225" spans="1:19" x14ac:dyDescent="0.25">
      <c r="A225" s="25"/>
      <c r="B225" s="25"/>
      <c r="C225" s="25"/>
      <c r="D225" s="25"/>
      <c r="E225" s="25"/>
      <c r="F225" s="25"/>
      <c r="G225" s="25"/>
      <c r="H225" s="25"/>
      <c r="I225" s="25"/>
      <c r="J225" s="44"/>
      <c r="K225" s="16">
        <f t="shared" si="21"/>
        <v>0</v>
      </c>
      <c r="L225" s="16">
        <f t="shared" si="22"/>
        <v>0</v>
      </c>
      <c r="M225" s="16">
        <f t="shared" si="23"/>
        <v>0</v>
      </c>
      <c r="N225" s="16">
        <f t="shared" si="24"/>
        <v>0</v>
      </c>
      <c r="O225" s="16">
        <f t="shared" si="25"/>
        <v>0</v>
      </c>
      <c r="P225" s="16">
        <f t="shared" si="26"/>
        <v>0</v>
      </c>
      <c r="Q225" s="16">
        <f t="shared" si="27"/>
        <v>0</v>
      </c>
      <c r="R225" s="16">
        <f>IF(E225&lt;1,0,IF(A225&lt;(Støtteark!$H$4-5),0,(IF(G225="Utførelse",(K225+L225+M225+N225+O225+P225),IF(G225="Fagkontroll",(Q225),0)))))</f>
        <v>0</v>
      </c>
      <c r="S225" s="16">
        <f>IF(A225&lt;(Støtteark!$H$4-5),0,B225)</f>
        <v>0</v>
      </c>
    </row>
    <row r="226" spans="1:19" x14ac:dyDescent="0.25">
      <c r="A226" s="25"/>
      <c r="B226" s="25"/>
      <c r="C226" s="25"/>
      <c r="D226" s="25"/>
      <c r="E226" s="25"/>
      <c r="F226" s="25"/>
      <c r="G226" s="25"/>
      <c r="H226" s="25"/>
      <c r="I226" s="25"/>
      <c r="J226" s="44"/>
      <c r="K226" s="16">
        <f t="shared" si="21"/>
        <v>0</v>
      </c>
      <c r="L226" s="16">
        <f t="shared" si="22"/>
        <v>0</v>
      </c>
      <c r="M226" s="16">
        <f t="shared" si="23"/>
        <v>0</v>
      </c>
      <c r="N226" s="16">
        <f t="shared" si="24"/>
        <v>0</v>
      </c>
      <c r="O226" s="16">
        <f t="shared" si="25"/>
        <v>0</v>
      </c>
      <c r="P226" s="16">
        <f t="shared" si="26"/>
        <v>0</v>
      </c>
      <c r="Q226" s="16">
        <f t="shared" si="27"/>
        <v>0</v>
      </c>
      <c r="R226" s="16">
        <f>IF(E226&lt;1,0,IF(A226&lt;(Støtteark!$H$4-5),0,(IF(G226="Utførelse",(K226+L226+M226+N226+O226+P226),IF(G226="Fagkontroll",(Q226),0)))))</f>
        <v>0</v>
      </c>
      <c r="S226" s="16">
        <f>IF(A226&lt;(Støtteark!$H$4-5),0,B226)</f>
        <v>0</v>
      </c>
    </row>
    <row r="227" spans="1:19" x14ac:dyDescent="0.25">
      <c r="A227" s="25"/>
      <c r="B227" s="25"/>
      <c r="C227" s="25"/>
      <c r="D227" s="25"/>
      <c r="E227" s="25"/>
      <c r="F227" s="25"/>
      <c r="G227" s="25"/>
      <c r="H227" s="25"/>
      <c r="I227" s="25"/>
      <c r="J227" s="44"/>
      <c r="K227" s="16">
        <f t="shared" si="21"/>
        <v>0</v>
      </c>
      <c r="L227" s="16">
        <f t="shared" si="22"/>
        <v>0</v>
      </c>
      <c r="M227" s="16">
        <f t="shared" si="23"/>
        <v>0</v>
      </c>
      <c r="N227" s="16">
        <f t="shared" si="24"/>
        <v>0</v>
      </c>
      <c r="O227" s="16">
        <f t="shared" si="25"/>
        <v>0</v>
      </c>
      <c r="P227" s="16">
        <f t="shared" si="26"/>
        <v>0</v>
      </c>
      <c r="Q227" s="16">
        <f t="shared" si="27"/>
        <v>0</v>
      </c>
      <c r="R227" s="16">
        <f>IF(E227&lt;1,0,IF(A227&lt;(Støtteark!$H$4-5),0,(IF(G227="Utførelse",(K227+L227+M227+N227+O227+P227),IF(G227="Fagkontroll",(Q227),0)))))</f>
        <v>0</v>
      </c>
      <c r="S227" s="16">
        <f>IF(A227&lt;(Støtteark!$H$4-5),0,B227)</f>
        <v>0</v>
      </c>
    </row>
    <row r="228" spans="1:19" x14ac:dyDescent="0.25">
      <c r="A228" s="25"/>
      <c r="B228" s="25"/>
      <c r="C228" s="25"/>
      <c r="D228" s="25"/>
      <c r="E228" s="25"/>
      <c r="F228" s="25"/>
      <c r="G228" s="25"/>
      <c r="H228" s="25"/>
      <c r="I228" s="25"/>
      <c r="J228" s="44"/>
      <c r="K228" s="16">
        <f t="shared" si="21"/>
        <v>0</v>
      </c>
      <c r="L228" s="16">
        <f t="shared" si="22"/>
        <v>0</v>
      </c>
      <c r="M228" s="16">
        <f t="shared" si="23"/>
        <v>0</v>
      </c>
      <c r="N228" s="16">
        <f t="shared" si="24"/>
        <v>0</v>
      </c>
      <c r="O228" s="16">
        <f t="shared" si="25"/>
        <v>0</v>
      </c>
      <c r="P228" s="16">
        <f t="shared" si="26"/>
        <v>0</v>
      </c>
      <c r="Q228" s="16">
        <f t="shared" si="27"/>
        <v>0</v>
      </c>
      <c r="R228" s="16">
        <f>IF(E228&lt;1,0,IF(A228&lt;(Støtteark!$H$4-5),0,(IF(G228="Utførelse",(K228+L228+M228+N228+O228+P228),IF(G228="Fagkontroll",(Q228),0)))))</f>
        <v>0</v>
      </c>
      <c r="S228" s="16">
        <f>IF(A228&lt;(Støtteark!$H$4-5),0,B228)</f>
        <v>0</v>
      </c>
    </row>
    <row r="229" spans="1:19" x14ac:dyDescent="0.25">
      <c r="A229" s="25"/>
      <c r="B229" s="25"/>
      <c r="C229" s="25"/>
      <c r="D229" s="25"/>
      <c r="E229" s="25"/>
      <c r="F229" s="25"/>
      <c r="G229" s="25"/>
      <c r="H229" s="25"/>
      <c r="I229" s="25"/>
      <c r="J229" s="44"/>
      <c r="K229" s="16">
        <f t="shared" si="21"/>
        <v>0</v>
      </c>
      <c r="L229" s="16">
        <f t="shared" si="22"/>
        <v>0</v>
      </c>
      <c r="M229" s="16">
        <f t="shared" si="23"/>
        <v>0</v>
      </c>
      <c r="N229" s="16">
        <f t="shared" si="24"/>
        <v>0</v>
      </c>
      <c r="O229" s="16">
        <f t="shared" si="25"/>
        <v>0</v>
      </c>
      <c r="P229" s="16">
        <f t="shared" si="26"/>
        <v>0</v>
      </c>
      <c r="Q229" s="16">
        <f t="shared" si="27"/>
        <v>0</v>
      </c>
      <c r="R229" s="16">
        <f>IF(E229&lt;1,0,IF(A229&lt;(Støtteark!$H$4-5),0,(IF(G229="Utførelse",(K229+L229+M229+N229+O229+P229),IF(G229="Fagkontroll",(Q229),0)))))</f>
        <v>0</v>
      </c>
      <c r="S229" s="16">
        <f>IF(A229&lt;(Støtteark!$H$4-5),0,B229)</f>
        <v>0</v>
      </c>
    </row>
    <row r="230" spans="1:19" x14ac:dyDescent="0.25">
      <c r="A230" s="25"/>
      <c r="B230" s="25"/>
      <c r="C230" s="25"/>
      <c r="D230" s="25"/>
      <c r="E230" s="25"/>
      <c r="F230" s="25"/>
      <c r="G230" s="25"/>
      <c r="H230" s="25"/>
      <c r="I230" s="25"/>
      <c r="J230" s="44"/>
      <c r="K230" s="16">
        <f t="shared" si="21"/>
        <v>0</v>
      </c>
      <c r="L230" s="16">
        <f t="shared" si="22"/>
        <v>0</v>
      </c>
      <c r="M230" s="16">
        <f t="shared" si="23"/>
        <v>0</v>
      </c>
      <c r="N230" s="16">
        <f t="shared" si="24"/>
        <v>0</v>
      </c>
      <c r="O230" s="16">
        <f t="shared" si="25"/>
        <v>0</v>
      </c>
      <c r="P230" s="16">
        <f t="shared" si="26"/>
        <v>0</v>
      </c>
      <c r="Q230" s="16">
        <f t="shared" si="27"/>
        <v>0</v>
      </c>
      <c r="R230" s="16">
        <f>IF(E230&lt;1,0,IF(A230&lt;(Støtteark!$H$4-5),0,(IF(G230="Utførelse",(K230+L230+M230+N230+O230+P230),IF(G230="Fagkontroll",(Q230),0)))))</f>
        <v>0</v>
      </c>
      <c r="S230" s="16">
        <f>IF(A230&lt;(Støtteark!$H$4-5),0,B230)</f>
        <v>0</v>
      </c>
    </row>
    <row r="231" spans="1:19" x14ac:dyDescent="0.25">
      <c r="A231" s="25"/>
      <c r="B231" s="25"/>
      <c r="C231" s="25"/>
      <c r="D231" s="25"/>
      <c r="E231" s="25"/>
      <c r="F231" s="25"/>
      <c r="G231" s="25"/>
      <c r="H231" s="25"/>
      <c r="I231" s="25"/>
      <c r="J231" s="44"/>
      <c r="K231" s="16">
        <f t="shared" si="21"/>
        <v>0</v>
      </c>
      <c r="L231" s="16">
        <f t="shared" si="22"/>
        <v>0</v>
      </c>
      <c r="M231" s="16">
        <f t="shared" si="23"/>
        <v>0</v>
      </c>
      <c r="N231" s="16">
        <f t="shared" si="24"/>
        <v>0</v>
      </c>
      <c r="O231" s="16">
        <f t="shared" si="25"/>
        <v>0</v>
      </c>
      <c r="P231" s="16">
        <f t="shared" si="26"/>
        <v>0</v>
      </c>
      <c r="Q231" s="16">
        <f t="shared" si="27"/>
        <v>0</v>
      </c>
      <c r="R231" s="16">
        <f>IF(E231&lt;1,0,IF(A231&lt;(Støtteark!$H$4-5),0,(IF(G231="Utførelse",(K231+L231+M231+N231+O231+P231),IF(G231="Fagkontroll",(Q231),0)))))</f>
        <v>0</v>
      </c>
      <c r="S231" s="16">
        <f>IF(A231&lt;(Støtteark!$H$4-5),0,B231)</f>
        <v>0</v>
      </c>
    </row>
    <row r="232" spans="1:19" x14ac:dyDescent="0.25">
      <c r="A232" s="25"/>
      <c r="B232" s="25"/>
      <c r="C232" s="25"/>
      <c r="D232" s="25"/>
      <c r="E232" s="25"/>
      <c r="F232" s="25"/>
      <c r="G232" s="25"/>
      <c r="H232" s="25"/>
      <c r="I232" s="25"/>
      <c r="J232" s="44"/>
      <c r="K232" s="16">
        <f t="shared" si="21"/>
        <v>0</v>
      </c>
      <c r="L232" s="16">
        <f t="shared" si="22"/>
        <v>0</v>
      </c>
      <c r="M232" s="16">
        <f t="shared" si="23"/>
        <v>0</v>
      </c>
      <c r="N232" s="16">
        <f t="shared" si="24"/>
        <v>0</v>
      </c>
      <c r="O232" s="16">
        <f t="shared" si="25"/>
        <v>0</v>
      </c>
      <c r="P232" s="16">
        <f t="shared" si="26"/>
        <v>0</v>
      </c>
      <c r="Q232" s="16">
        <f t="shared" si="27"/>
        <v>0</v>
      </c>
      <c r="R232" s="16">
        <f>IF(E232&lt;1,0,IF(A232&lt;(Støtteark!$H$4-5),0,(IF(G232="Utførelse",(K232+L232+M232+N232+O232+P232),IF(G232="Fagkontroll",(Q232),0)))))</f>
        <v>0</v>
      </c>
      <c r="S232" s="16">
        <f>IF(A232&lt;(Støtteark!$H$4-5),0,B232)</f>
        <v>0</v>
      </c>
    </row>
    <row r="233" spans="1:19" x14ac:dyDescent="0.25">
      <c r="A233" s="25"/>
      <c r="B233" s="25"/>
      <c r="C233" s="25"/>
      <c r="D233" s="25"/>
      <c r="E233" s="25"/>
      <c r="F233" s="25"/>
      <c r="G233" s="25"/>
      <c r="H233" s="25"/>
      <c r="I233" s="25"/>
      <c r="J233" s="44"/>
      <c r="K233" s="16">
        <f t="shared" si="21"/>
        <v>0</v>
      </c>
      <c r="L233" s="16">
        <f t="shared" si="22"/>
        <v>0</v>
      </c>
      <c r="M233" s="16">
        <f t="shared" si="23"/>
        <v>0</v>
      </c>
      <c r="N233" s="16">
        <f t="shared" si="24"/>
        <v>0</v>
      </c>
      <c r="O233" s="16">
        <f t="shared" si="25"/>
        <v>0</v>
      </c>
      <c r="P233" s="16">
        <f t="shared" si="26"/>
        <v>0</v>
      </c>
      <c r="Q233" s="16">
        <f t="shared" si="27"/>
        <v>0</v>
      </c>
      <c r="R233" s="16">
        <f>IF(E233&lt;1,0,IF(A233&lt;(Støtteark!$H$4-5),0,(IF(G233="Utførelse",(K233+L233+M233+N233+O233+P233),IF(G233="Fagkontroll",(Q233),0)))))</f>
        <v>0</v>
      </c>
      <c r="S233" s="16">
        <f>IF(A233&lt;(Støtteark!$H$4-5),0,B233)</f>
        <v>0</v>
      </c>
    </row>
    <row r="234" spans="1:19" x14ac:dyDescent="0.25">
      <c r="A234" s="25"/>
      <c r="B234" s="25"/>
      <c r="C234" s="25"/>
      <c r="D234" s="25"/>
      <c r="E234" s="25"/>
      <c r="F234" s="25"/>
      <c r="G234" s="25"/>
      <c r="H234" s="25"/>
      <c r="I234" s="25"/>
      <c r="J234" s="44"/>
      <c r="K234" s="16">
        <f t="shared" si="21"/>
        <v>0</v>
      </c>
      <c r="L234" s="16">
        <f t="shared" si="22"/>
        <v>0</v>
      </c>
      <c r="M234" s="16">
        <f t="shared" si="23"/>
        <v>0</v>
      </c>
      <c r="N234" s="16">
        <f t="shared" si="24"/>
        <v>0</v>
      </c>
      <c r="O234" s="16">
        <f t="shared" si="25"/>
        <v>0</v>
      </c>
      <c r="P234" s="16">
        <f t="shared" si="26"/>
        <v>0</v>
      </c>
      <c r="Q234" s="16">
        <f t="shared" si="27"/>
        <v>0</v>
      </c>
      <c r="R234" s="16">
        <f>IF(E234&lt;1,0,IF(A234&lt;(Støtteark!$H$4-5),0,(IF(G234="Utførelse",(K234+L234+M234+N234+O234+P234),IF(G234="Fagkontroll",(Q234),0)))))</f>
        <v>0</v>
      </c>
      <c r="S234" s="16">
        <f>IF(A234&lt;(Støtteark!$H$4-5),0,B234)</f>
        <v>0</v>
      </c>
    </row>
    <row r="235" spans="1:19" x14ac:dyDescent="0.25">
      <c r="A235" s="25"/>
      <c r="B235" s="25"/>
      <c r="C235" s="25"/>
      <c r="D235" s="25"/>
      <c r="E235" s="25"/>
      <c r="F235" s="25"/>
      <c r="G235" s="25"/>
      <c r="H235" s="25"/>
      <c r="I235" s="25"/>
      <c r="J235" s="44"/>
      <c r="K235" s="16">
        <f t="shared" si="21"/>
        <v>0</v>
      </c>
      <c r="L235" s="16">
        <f t="shared" si="22"/>
        <v>0</v>
      </c>
      <c r="M235" s="16">
        <f t="shared" si="23"/>
        <v>0</v>
      </c>
      <c r="N235" s="16">
        <f t="shared" si="24"/>
        <v>0</v>
      </c>
      <c r="O235" s="16">
        <f t="shared" si="25"/>
        <v>0</v>
      </c>
      <c r="P235" s="16">
        <f t="shared" si="26"/>
        <v>0</v>
      </c>
      <c r="Q235" s="16">
        <f t="shared" si="27"/>
        <v>0</v>
      </c>
      <c r="R235" s="16">
        <f>IF(E235&lt;1,0,IF(A235&lt;(Støtteark!$H$4-5),0,(IF(G235="Utførelse",(K235+L235+M235+N235+O235+P235),IF(G235="Fagkontroll",(Q235),0)))))</f>
        <v>0</v>
      </c>
      <c r="S235" s="16">
        <f>IF(A235&lt;(Støtteark!$H$4-5),0,B235)</f>
        <v>0</v>
      </c>
    </row>
    <row r="236" spans="1:19" x14ac:dyDescent="0.25">
      <c r="A236" s="25"/>
      <c r="B236" s="25"/>
      <c r="C236" s="25"/>
      <c r="D236" s="25"/>
      <c r="E236" s="25"/>
      <c r="F236" s="25"/>
      <c r="G236" s="25"/>
      <c r="H236" s="25"/>
      <c r="I236" s="25"/>
      <c r="J236" s="44"/>
      <c r="K236" s="16">
        <f t="shared" si="21"/>
        <v>0</v>
      </c>
      <c r="L236" s="16">
        <f t="shared" si="22"/>
        <v>0</v>
      </c>
      <c r="M236" s="16">
        <f t="shared" si="23"/>
        <v>0</v>
      </c>
      <c r="N236" s="16">
        <f t="shared" si="24"/>
        <v>0</v>
      </c>
      <c r="O236" s="16">
        <f t="shared" si="25"/>
        <v>0</v>
      </c>
      <c r="P236" s="16">
        <f t="shared" si="26"/>
        <v>0</v>
      </c>
      <c r="Q236" s="16">
        <f t="shared" si="27"/>
        <v>0</v>
      </c>
      <c r="R236" s="16">
        <f>IF(E236&lt;1,0,IF(A236&lt;(Støtteark!$H$4-5),0,(IF(G236="Utførelse",(K236+L236+M236+N236+O236+P236),IF(G236="Fagkontroll",(Q236),0)))))</f>
        <v>0</v>
      </c>
      <c r="S236" s="16">
        <f>IF(A236&lt;(Støtteark!$H$4-5),0,B236)</f>
        <v>0</v>
      </c>
    </row>
    <row r="237" spans="1:19" x14ac:dyDescent="0.25">
      <c r="A237" s="25"/>
      <c r="B237" s="25"/>
      <c r="C237" s="25"/>
      <c r="D237" s="25"/>
      <c r="E237" s="25"/>
      <c r="F237" s="25"/>
      <c r="G237" s="25"/>
      <c r="H237" s="25"/>
      <c r="I237" s="25"/>
      <c r="J237" s="44"/>
      <c r="K237" s="16">
        <f t="shared" si="21"/>
        <v>0</v>
      </c>
      <c r="L237" s="16">
        <f t="shared" si="22"/>
        <v>0</v>
      </c>
      <c r="M237" s="16">
        <f t="shared" si="23"/>
        <v>0</v>
      </c>
      <c r="N237" s="16">
        <f t="shared" si="24"/>
        <v>0</v>
      </c>
      <c r="O237" s="16">
        <f t="shared" si="25"/>
        <v>0</v>
      </c>
      <c r="P237" s="16">
        <f t="shared" si="26"/>
        <v>0</v>
      </c>
      <c r="Q237" s="16">
        <f t="shared" si="27"/>
        <v>0</v>
      </c>
      <c r="R237" s="16">
        <f>IF(E237&lt;1,0,IF(A237&lt;(Støtteark!$H$4-5),0,(IF(G237="Utførelse",(K237+L237+M237+N237+O237+P237),IF(G237="Fagkontroll",(Q237),0)))))</f>
        <v>0</v>
      </c>
      <c r="S237" s="16">
        <f>IF(A237&lt;(Støtteark!$H$4-5),0,B237)</f>
        <v>0</v>
      </c>
    </row>
    <row r="238" spans="1:19" x14ac:dyDescent="0.25">
      <c r="A238" s="25"/>
      <c r="B238" s="25"/>
      <c r="C238" s="25"/>
      <c r="D238" s="25"/>
      <c r="E238" s="25"/>
      <c r="F238" s="25"/>
      <c r="G238" s="25"/>
      <c r="H238" s="25"/>
      <c r="I238" s="25"/>
      <c r="J238" s="44"/>
      <c r="K238" s="16">
        <f t="shared" si="21"/>
        <v>0</v>
      </c>
      <c r="L238" s="16">
        <f t="shared" si="22"/>
        <v>0</v>
      </c>
      <c r="M238" s="16">
        <f t="shared" si="23"/>
        <v>0</v>
      </c>
      <c r="N238" s="16">
        <f t="shared" si="24"/>
        <v>0</v>
      </c>
      <c r="O238" s="16">
        <f t="shared" si="25"/>
        <v>0</v>
      </c>
      <c r="P238" s="16">
        <f t="shared" si="26"/>
        <v>0</v>
      </c>
      <c r="Q238" s="16">
        <f t="shared" si="27"/>
        <v>0</v>
      </c>
      <c r="R238" s="16">
        <f>IF(E238&lt;1,0,IF(A238&lt;(Støtteark!$H$4-5),0,(IF(G238="Utførelse",(K238+L238+M238+N238+O238+P238),IF(G238="Fagkontroll",(Q238),0)))))</f>
        <v>0</v>
      </c>
      <c r="S238" s="16">
        <f>IF(A238&lt;(Støtteark!$H$4-5),0,B238)</f>
        <v>0</v>
      </c>
    </row>
    <row r="239" spans="1:19" x14ac:dyDescent="0.25">
      <c r="A239" s="25"/>
      <c r="B239" s="25"/>
      <c r="C239" s="25"/>
      <c r="D239" s="25"/>
      <c r="E239" s="25"/>
      <c r="F239" s="25"/>
      <c r="G239" s="25"/>
      <c r="H239" s="25"/>
      <c r="I239" s="25"/>
      <c r="J239" s="44"/>
      <c r="K239" s="16">
        <f t="shared" si="21"/>
        <v>0</v>
      </c>
      <c r="L239" s="16">
        <f t="shared" si="22"/>
        <v>0</v>
      </c>
      <c r="M239" s="16">
        <f t="shared" si="23"/>
        <v>0</v>
      </c>
      <c r="N239" s="16">
        <f t="shared" si="24"/>
        <v>0</v>
      </c>
      <c r="O239" s="16">
        <f t="shared" si="25"/>
        <v>0</v>
      </c>
      <c r="P239" s="16">
        <f t="shared" si="26"/>
        <v>0</v>
      </c>
      <c r="Q239" s="16">
        <f t="shared" si="27"/>
        <v>0</v>
      </c>
      <c r="R239" s="16">
        <f>IF(E239&lt;1,0,IF(A239&lt;(Støtteark!$H$4-5),0,(IF(G239="Utførelse",(K239+L239+M239+N239+O239+P239),IF(G239="Fagkontroll",(Q239),0)))))</f>
        <v>0</v>
      </c>
      <c r="S239" s="16">
        <f>IF(A239&lt;(Støtteark!$H$4-5),0,B239)</f>
        <v>0</v>
      </c>
    </row>
    <row r="240" spans="1:19" x14ac:dyDescent="0.25">
      <c r="A240" s="25"/>
      <c r="B240" s="25"/>
      <c r="C240" s="25"/>
      <c r="D240" s="25"/>
      <c r="E240" s="25"/>
      <c r="F240" s="25"/>
      <c r="G240" s="25"/>
      <c r="H240" s="25"/>
      <c r="I240" s="25"/>
      <c r="J240" s="44"/>
      <c r="K240" s="16">
        <f t="shared" si="21"/>
        <v>0</v>
      </c>
      <c r="L240" s="16">
        <f t="shared" si="22"/>
        <v>0</v>
      </c>
      <c r="M240" s="16">
        <f t="shared" si="23"/>
        <v>0</v>
      </c>
      <c r="N240" s="16">
        <f t="shared" si="24"/>
        <v>0</v>
      </c>
      <c r="O240" s="16">
        <f t="shared" si="25"/>
        <v>0</v>
      </c>
      <c r="P240" s="16">
        <f t="shared" si="26"/>
        <v>0</v>
      </c>
      <c r="Q240" s="16">
        <f t="shared" si="27"/>
        <v>0</v>
      </c>
      <c r="R240" s="16">
        <f>IF(E240&lt;1,0,IF(A240&lt;(Støtteark!$H$4-5),0,(IF(G240="Utførelse",(K240+L240+M240+N240+O240+P240),IF(G240="Fagkontroll",(Q240),0)))))</f>
        <v>0</v>
      </c>
      <c r="S240" s="16">
        <f>IF(A240&lt;(Støtteark!$H$4-5),0,B240)</f>
        <v>0</v>
      </c>
    </row>
    <row r="241" spans="1:19" x14ac:dyDescent="0.25">
      <c r="A241" s="25"/>
      <c r="B241" s="25"/>
      <c r="C241" s="25"/>
      <c r="D241" s="25"/>
      <c r="E241" s="25"/>
      <c r="F241" s="25"/>
      <c r="G241" s="25"/>
      <c r="H241" s="25"/>
      <c r="I241" s="25"/>
      <c r="J241" s="44"/>
      <c r="K241" s="16">
        <f t="shared" si="21"/>
        <v>0</v>
      </c>
      <c r="L241" s="16">
        <f t="shared" si="22"/>
        <v>0</v>
      </c>
      <c r="M241" s="16">
        <f t="shared" si="23"/>
        <v>0</v>
      </c>
      <c r="N241" s="16">
        <f t="shared" si="24"/>
        <v>0</v>
      </c>
      <c r="O241" s="16">
        <f t="shared" si="25"/>
        <v>0</v>
      </c>
      <c r="P241" s="16">
        <f t="shared" si="26"/>
        <v>0</v>
      </c>
      <c r="Q241" s="16">
        <f t="shared" si="27"/>
        <v>0</v>
      </c>
      <c r="R241" s="16">
        <f>IF(E241&lt;1,0,IF(A241&lt;(Støtteark!$H$4-5),0,(IF(G241="Utførelse",(K241+L241+M241+N241+O241+P241),IF(G241="Fagkontroll",(Q241),0)))))</f>
        <v>0</v>
      </c>
      <c r="S241" s="16">
        <f>IF(A241&lt;(Støtteark!$H$4-5),0,B241)</f>
        <v>0</v>
      </c>
    </row>
    <row r="242" spans="1:19" x14ac:dyDescent="0.25">
      <c r="A242" s="25"/>
      <c r="B242" s="25"/>
      <c r="C242" s="25"/>
      <c r="D242" s="25"/>
      <c r="E242" s="25"/>
      <c r="F242" s="25"/>
      <c r="G242" s="25"/>
      <c r="H242" s="25"/>
      <c r="I242" s="25"/>
      <c r="J242" s="44"/>
      <c r="K242" s="16">
        <f t="shared" si="21"/>
        <v>0</v>
      </c>
      <c r="L242" s="16">
        <f t="shared" si="22"/>
        <v>0</v>
      </c>
      <c r="M242" s="16">
        <f t="shared" si="23"/>
        <v>0</v>
      </c>
      <c r="N242" s="16">
        <f t="shared" si="24"/>
        <v>0</v>
      </c>
      <c r="O242" s="16">
        <f t="shared" si="25"/>
        <v>0</v>
      </c>
      <c r="P242" s="16">
        <f t="shared" si="26"/>
        <v>0</v>
      </c>
      <c r="Q242" s="16">
        <f t="shared" si="27"/>
        <v>0</v>
      </c>
      <c r="R242" s="16">
        <f>IF(E242&lt;1,0,IF(A242&lt;(Støtteark!$H$4-5),0,(IF(G242="Utførelse",(K242+L242+M242+N242+O242+P242),IF(G242="Fagkontroll",(Q242),0)))))</f>
        <v>0</v>
      </c>
      <c r="S242" s="16">
        <f>IF(A242&lt;(Støtteark!$H$4-5),0,B242)</f>
        <v>0</v>
      </c>
    </row>
    <row r="243" spans="1:19" x14ac:dyDescent="0.25">
      <c r="A243" s="25"/>
      <c r="B243" s="25"/>
      <c r="C243" s="25"/>
      <c r="D243" s="25"/>
      <c r="E243" s="25"/>
      <c r="F243" s="25"/>
      <c r="G243" s="25"/>
      <c r="H243" s="25"/>
      <c r="I243" s="25"/>
      <c r="J243" s="44"/>
      <c r="K243" s="16">
        <f t="shared" si="21"/>
        <v>0</v>
      </c>
      <c r="L243" s="16">
        <f t="shared" si="22"/>
        <v>0</v>
      </c>
      <c r="M243" s="16">
        <f t="shared" si="23"/>
        <v>0</v>
      </c>
      <c r="N243" s="16">
        <f t="shared" si="24"/>
        <v>0</v>
      </c>
      <c r="O243" s="16">
        <f t="shared" si="25"/>
        <v>0</v>
      </c>
      <c r="P243" s="16">
        <f t="shared" si="26"/>
        <v>0</v>
      </c>
      <c r="Q243" s="16">
        <f t="shared" si="27"/>
        <v>0</v>
      </c>
      <c r="R243" s="16">
        <f>IF(E243&lt;1,0,IF(A243&lt;(Støtteark!$H$4-5),0,(IF(G243="Utførelse",(K243+L243+M243+N243+O243+P243),IF(G243="Fagkontroll",(Q243),0)))))</f>
        <v>0</v>
      </c>
      <c r="S243" s="16">
        <f>IF(A243&lt;(Støtteark!$H$4-5),0,B243)</f>
        <v>0</v>
      </c>
    </row>
    <row r="244" spans="1:19" x14ac:dyDescent="0.25">
      <c r="A244" s="25"/>
      <c r="B244" s="25"/>
      <c r="C244" s="25"/>
      <c r="D244" s="25"/>
      <c r="E244" s="25"/>
      <c r="F244" s="25"/>
      <c r="G244" s="25"/>
      <c r="H244" s="25"/>
      <c r="I244" s="25"/>
      <c r="J244" s="44"/>
      <c r="K244" s="16">
        <f t="shared" si="21"/>
        <v>0</v>
      </c>
      <c r="L244" s="16">
        <f t="shared" si="22"/>
        <v>0</v>
      </c>
      <c r="M244" s="16">
        <f t="shared" si="23"/>
        <v>0</v>
      </c>
      <c r="N244" s="16">
        <f t="shared" si="24"/>
        <v>0</v>
      </c>
      <c r="O244" s="16">
        <f t="shared" si="25"/>
        <v>0</v>
      </c>
      <c r="P244" s="16">
        <f t="shared" si="26"/>
        <v>0</v>
      </c>
      <c r="Q244" s="16">
        <f t="shared" si="27"/>
        <v>0</v>
      </c>
      <c r="R244" s="16">
        <f>IF(E244&lt;1,0,IF(A244&lt;(Støtteark!$H$4-5),0,(IF(G244="Utførelse",(K244+L244+M244+N244+O244+P244),IF(G244="Fagkontroll",(Q244),0)))))</f>
        <v>0</v>
      </c>
      <c r="S244" s="16">
        <f>IF(A244&lt;(Støtteark!$H$4-5),0,B244)</f>
        <v>0</v>
      </c>
    </row>
    <row r="245" spans="1:19" x14ac:dyDescent="0.25">
      <c r="A245" s="25"/>
      <c r="B245" s="25"/>
      <c r="C245" s="25"/>
      <c r="D245" s="25"/>
      <c r="E245" s="25"/>
      <c r="F245" s="25"/>
      <c r="G245" s="25"/>
      <c r="H245" s="25"/>
      <c r="I245" s="25"/>
      <c r="J245" s="44"/>
      <c r="K245" s="16">
        <f t="shared" si="21"/>
        <v>0</v>
      </c>
      <c r="L245" s="16">
        <f t="shared" si="22"/>
        <v>0</v>
      </c>
      <c r="M245" s="16">
        <f t="shared" si="23"/>
        <v>0</v>
      </c>
      <c r="N245" s="16">
        <f t="shared" si="24"/>
        <v>0</v>
      </c>
      <c r="O245" s="16">
        <f t="shared" si="25"/>
        <v>0</v>
      </c>
      <c r="P245" s="16">
        <f t="shared" si="26"/>
        <v>0</v>
      </c>
      <c r="Q245" s="16">
        <f t="shared" si="27"/>
        <v>0</v>
      </c>
      <c r="R245" s="16">
        <f>IF(E245&lt;1,0,IF(A245&lt;(Støtteark!$H$4-5),0,(IF(G245="Utførelse",(K245+L245+M245+N245+O245+P245),IF(G245="Fagkontroll",(Q245),0)))))</f>
        <v>0</v>
      </c>
      <c r="S245" s="16">
        <f>IF(A245&lt;(Støtteark!$H$4-5),0,B245)</f>
        <v>0</v>
      </c>
    </row>
    <row r="246" spans="1:19" x14ac:dyDescent="0.25">
      <c r="A246" s="25"/>
      <c r="B246" s="25"/>
      <c r="C246" s="25"/>
      <c r="D246" s="25"/>
      <c r="E246" s="25"/>
      <c r="F246" s="25"/>
      <c r="G246" s="25"/>
      <c r="H246" s="25"/>
      <c r="I246" s="25"/>
      <c r="J246" s="44"/>
      <c r="K246" s="16">
        <f t="shared" si="21"/>
        <v>0</v>
      </c>
      <c r="L246" s="16">
        <f t="shared" si="22"/>
        <v>0</v>
      </c>
      <c r="M246" s="16">
        <f t="shared" si="23"/>
        <v>0</v>
      </c>
      <c r="N246" s="16">
        <f t="shared" si="24"/>
        <v>0</v>
      </c>
      <c r="O246" s="16">
        <f t="shared" si="25"/>
        <v>0</v>
      </c>
      <c r="P246" s="16">
        <f t="shared" si="26"/>
        <v>0</v>
      </c>
      <c r="Q246" s="16">
        <f t="shared" si="27"/>
        <v>0</v>
      </c>
      <c r="R246" s="16">
        <f>IF(E246&lt;1,0,IF(A246&lt;(Støtteark!$H$4-5),0,(IF(G246="Utførelse",(K246+L246+M246+N246+O246+P246),IF(G246="Fagkontroll",(Q246),0)))))</f>
        <v>0</v>
      </c>
      <c r="S246" s="16">
        <f>IF(A246&lt;(Støtteark!$H$4-5),0,B246)</f>
        <v>0</v>
      </c>
    </row>
    <row r="247" spans="1:19" x14ac:dyDescent="0.25">
      <c r="A247" s="25"/>
      <c r="B247" s="25"/>
      <c r="C247" s="25"/>
      <c r="D247" s="25"/>
      <c r="E247" s="25"/>
      <c r="F247" s="25"/>
      <c r="G247" s="25"/>
      <c r="H247" s="25"/>
      <c r="I247" s="25"/>
      <c r="J247" s="44"/>
      <c r="K247" s="16">
        <f t="shared" si="21"/>
        <v>0</v>
      </c>
      <c r="L247" s="16">
        <f t="shared" si="22"/>
        <v>0</v>
      </c>
      <c r="M247" s="16">
        <f t="shared" si="23"/>
        <v>0</v>
      </c>
      <c r="N247" s="16">
        <f t="shared" si="24"/>
        <v>0</v>
      </c>
      <c r="O247" s="16">
        <f t="shared" si="25"/>
        <v>0</v>
      </c>
      <c r="P247" s="16">
        <f t="shared" si="26"/>
        <v>0</v>
      </c>
      <c r="Q247" s="16">
        <f t="shared" si="27"/>
        <v>0</v>
      </c>
      <c r="R247" s="16">
        <f>IF(E247&lt;1,0,IF(A247&lt;(Støtteark!$H$4-5),0,(IF(G247="Utførelse",(K247+L247+M247+N247+O247+P247),IF(G247="Fagkontroll",(Q247),0)))))</f>
        <v>0</v>
      </c>
      <c r="S247" s="16">
        <f>IF(A247&lt;(Støtteark!$H$4-5),0,B247)</f>
        <v>0</v>
      </c>
    </row>
    <row r="248" spans="1:19" x14ac:dyDescent="0.25">
      <c r="A248" s="25"/>
      <c r="B248" s="25"/>
      <c r="C248" s="25"/>
      <c r="D248" s="25"/>
      <c r="E248" s="25"/>
      <c r="F248" s="25"/>
      <c r="G248" s="25"/>
      <c r="H248" s="25"/>
      <c r="I248" s="25"/>
      <c r="J248" s="44"/>
      <c r="K248" s="16">
        <f t="shared" si="21"/>
        <v>0</v>
      </c>
      <c r="L248" s="16">
        <f t="shared" si="22"/>
        <v>0</v>
      </c>
      <c r="M248" s="16">
        <f t="shared" si="23"/>
        <v>0</v>
      </c>
      <c r="N248" s="16">
        <f t="shared" si="24"/>
        <v>0</v>
      </c>
      <c r="O248" s="16">
        <f t="shared" si="25"/>
        <v>0</v>
      </c>
      <c r="P248" s="16">
        <f t="shared" si="26"/>
        <v>0</v>
      </c>
      <c r="Q248" s="16">
        <f t="shared" si="27"/>
        <v>0</v>
      </c>
      <c r="R248" s="16">
        <f>IF(E248&lt;1,0,IF(A248&lt;(Støtteark!$H$4-5),0,(IF(G248="Utførelse",(K248+L248+M248+N248+O248+P248),IF(G248="Fagkontroll",(Q248),0)))))</f>
        <v>0</v>
      </c>
      <c r="S248" s="16">
        <f>IF(A248&lt;(Støtteark!$H$4-5),0,B248)</f>
        <v>0</v>
      </c>
    </row>
    <row r="249" spans="1:19" x14ac:dyDescent="0.25">
      <c r="A249" s="25"/>
      <c r="B249" s="25"/>
      <c r="C249" s="25"/>
      <c r="D249" s="25"/>
      <c r="E249" s="25"/>
      <c r="F249" s="25"/>
      <c r="G249" s="25"/>
      <c r="H249" s="25"/>
      <c r="I249" s="25"/>
      <c r="J249" s="44"/>
      <c r="K249" s="16">
        <f t="shared" si="21"/>
        <v>0</v>
      </c>
      <c r="L249" s="16">
        <f t="shared" si="22"/>
        <v>0</v>
      </c>
      <c r="M249" s="16">
        <f t="shared" si="23"/>
        <v>0</v>
      </c>
      <c r="N249" s="16">
        <f t="shared" si="24"/>
        <v>0</v>
      </c>
      <c r="O249" s="16">
        <f t="shared" si="25"/>
        <v>0</v>
      </c>
      <c r="P249" s="16">
        <f t="shared" si="26"/>
        <v>0</v>
      </c>
      <c r="Q249" s="16">
        <f t="shared" si="27"/>
        <v>0</v>
      </c>
      <c r="R249" s="16">
        <f>IF(E249&lt;1,0,IF(A249&lt;(Støtteark!$H$4-5),0,(IF(G249="Utførelse",(K249+L249+M249+N249+O249+P249),IF(G249="Fagkontroll",(Q249),0)))))</f>
        <v>0</v>
      </c>
      <c r="S249" s="16">
        <f>IF(A249&lt;(Støtteark!$H$4-5),0,B249)</f>
        <v>0</v>
      </c>
    </row>
    <row r="250" spans="1:19" x14ac:dyDescent="0.25">
      <c r="A250" s="25"/>
      <c r="B250" s="25"/>
      <c r="C250" s="25"/>
      <c r="D250" s="25"/>
      <c r="E250" s="25"/>
      <c r="F250" s="25"/>
      <c r="G250" s="25"/>
      <c r="H250" s="25"/>
      <c r="I250" s="25"/>
      <c r="J250" s="44"/>
      <c r="K250" s="16">
        <f t="shared" si="21"/>
        <v>0</v>
      </c>
      <c r="L250" s="16">
        <f t="shared" si="22"/>
        <v>0</v>
      </c>
      <c r="M250" s="16">
        <f t="shared" si="23"/>
        <v>0</v>
      </c>
      <c r="N250" s="16">
        <f t="shared" si="24"/>
        <v>0</v>
      </c>
      <c r="O250" s="16">
        <f t="shared" si="25"/>
        <v>0</v>
      </c>
      <c r="P250" s="16">
        <f t="shared" si="26"/>
        <v>0</v>
      </c>
      <c r="Q250" s="16">
        <f t="shared" si="27"/>
        <v>0</v>
      </c>
      <c r="R250" s="16">
        <f>IF(E250&lt;1,0,IF(A250&lt;(Støtteark!$H$4-5),0,(IF(G250="Utførelse",(K250+L250+M250+N250+O250+P250),IF(G250="Fagkontroll",(Q250),0)))))</f>
        <v>0</v>
      </c>
      <c r="S250" s="16">
        <f>IF(A250&lt;(Støtteark!$H$4-5),0,B250)</f>
        <v>0</v>
      </c>
    </row>
    <row r="251" spans="1:19" x14ac:dyDescent="0.25">
      <c r="A251" s="25"/>
      <c r="B251" s="25"/>
      <c r="C251" s="25"/>
      <c r="D251" s="25"/>
      <c r="E251" s="25"/>
      <c r="F251" s="25"/>
      <c r="G251" s="25"/>
      <c r="H251" s="25"/>
      <c r="I251" s="25"/>
      <c r="J251" s="44"/>
      <c r="K251" s="16">
        <f t="shared" si="21"/>
        <v>0</v>
      </c>
      <c r="L251" s="16">
        <f t="shared" si="22"/>
        <v>0</v>
      </c>
      <c r="M251" s="16">
        <f t="shared" si="23"/>
        <v>0</v>
      </c>
      <c r="N251" s="16">
        <f t="shared" si="24"/>
        <v>0</v>
      </c>
      <c r="O251" s="16">
        <f t="shared" si="25"/>
        <v>0</v>
      </c>
      <c r="P251" s="16">
        <f t="shared" si="26"/>
        <v>0</v>
      </c>
      <c r="Q251" s="16">
        <f t="shared" si="27"/>
        <v>0</v>
      </c>
      <c r="R251" s="16">
        <f>IF(E251&lt;1,0,IF(A251&lt;(Støtteark!$H$4-5),0,(IF(G251="Utførelse",(K251+L251+M251+N251+O251+P251),IF(G251="Fagkontroll",(Q251),0)))))</f>
        <v>0</v>
      </c>
      <c r="S251" s="16">
        <f>IF(A251&lt;(Støtteark!$H$4-5),0,B251)</f>
        <v>0</v>
      </c>
    </row>
    <row r="252" spans="1:19" x14ac:dyDescent="0.25">
      <c r="A252" s="25"/>
      <c r="B252" s="25"/>
      <c r="C252" s="25"/>
      <c r="D252" s="25"/>
      <c r="E252" s="25"/>
      <c r="F252" s="25"/>
      <c r="G252" s="25"/>
      <c r="H252" s="25"/>
      <c r="I252" s="25"/>
      <c r="J252" s="44"/>
      <c r="K252" s="16">
        <f t="shared" si="21"/>
        <v>0</v>
      </c>
      <c r="L252" s="16">
        <f t="shared" si="22"/>
        <v>0</v>
      </c>
      <c r="M252" s="16">
        <f t="shared" si="23"/>
        <v>0</v>
      </c>
      <c r="N252" s="16">
        <f t="shared" si="24"/>
        <v>0</v>
      </c>
      <c r="O252" s="16">
        <f t="shared" si="25"/>
        <v>0</v>
      </c>
      <c r="P252" s="16">
        <f t="shared" si="26"/>
        <v>0</v>
      </c>
      <c r="Q252" s="16">
        <f t="shared" si="27"/>
        <v>0</v>
      </c>
      <c r="R252" s="16">
        <f>IF(E252&lt;1,0,IF(A252&lt;(Støtteark!$H$4-5),0,(IF(G252="Utførelse",(K252+L252+M252+N252+O252+P252),IF(G252="Fagkontroll",(Q252),0)))))</f>
        <v>0</v>
      </c>
      <c r="S252" s="16">
        <f>IF(A252&lt;(Støtteark!$H$4-5),0,B252)</f>
        <v>0</v>
      </c>
    </row>
    <row r="253" spans="1:19" x14ac:dyDescent="0.25">
      <c r="A253" s="25"/>
      <c r="B253" s="25"/>
      <c r="C253" s="25"/>
      <c r="D253" s="25"/>
      <c r="E253" s="25"/>
      <c r="F253" s="25"/>
      <c r="G253" s="25"/>
      <c r="H253" s="25"/>
      <c r="I253" s="25"/>
      <c r="J253" s="44"/>
      <c r="K253" s="16">
        <f t="shared" si="21"/>
        <v>0</v>
      </c>
      <c r="L253" s="16">
        <f t="shared" si="22"/>
        <v>0</v>
      </c>
      <c r="M253" s="16">
        <f t="shared" si="23"/>
        <v>0</v>
      </c>
      <c r="N253" s="16">
        <f t="shared" si="24"/>
        <v>0</v>
      </c>
      <c r="O253" s="16">
        <f t="shared" si="25"/>
        <v>0</v>
      </c>
      <c r="P253" s="16">
        <f t="shared" si="26"/>
        <v>0</v>
      </c>
      <c r="Q253" s="16">
        <f t="shared" si="27"/>
        <v>0</v>
      </c>
      <c r="R253" s="16">
        <f>IF(E253&lt;1,0,IF(A253&lt;(Støtteark!$H$4-5),0,(IF(G253="Utførelse",(K253+L253+M253+N253+O253+P253),IF(G253="Fagkontroll",(Q253),0)))))</f>
        <v>0</v>
      </c>
      <c r="S253" s="16">
        <f>IF(A253&lt;(Støtteark!$H$4-5),0,B253)</f>
        <v>0</v>
      </c>
    </row>
    <row r="254" spans="1:19" x14ac:dyDescent="0.25">
      <c r="A254" s="25"/>
      <c r="B254" s="25"/>
      <c r="C254" s="25"/>
      <c r="D254" s="25"/>
      <c r="E254" s="25"/>
      <c r="F254" s="25"/>
      <c r="G254" s="25"/>
      <c r="H254" s="25"/>
      <c r="I254" s="25"/>
      <c r="J254" s="44"/>
      <c r="K254" s="16">
        <f t="shared" si="21"/>
        <v>0</v>
      </c>
      <c r="L254" s="16">
        <f t="shared" si="22"/>
        <v>0</v>
      </c>
      <c r="M254" s="16">
        <f t="shared" si="23"/>
        <v>0</v>
      </c>
      <c r="N254" s="16">
        <f t="shared" si="24"/>
        <v>0</v>
      </c>
      <c r="O254" s="16">
        <f t="shared" si="25"/>
        <v>0</v>
      </c>
      <c r="P254" s="16">
        <f t="shared" si="26"/>
        <v>0</v>
      </c>
      <c r="Q254" s="16">
        <f t="shared" si="27"/>
        <v>0</v>
      </c>
      <c r="R254" s="16">
        <f>IF(E254&lt;1,0,IF(A254&lt;(Støtteark!$H$4-5),0,(IF(G254="Utførelse",(K254+L254+M254+N254+O254+P254),IF(G254="Fagkontroll",(Q254),0)))))</f>
        <v>0</v>
      </c>
      <c r="S254" s="16">
        <f>IF(A254&lt;(Støtteark!$H$4-5),0,B254)</f>
        <v>0</v>
      </c>
    </row>
    <row r="255" spans="1:19" x14ac:dyDescent="0.25">
      <c r="A255" s="25"/>
      <c r="B255" s="25"/>
      <c r="C255" s="25"/>
      <c r="D255" s="25"/>
      <c r="E255" s="25"/>
      <c r="F255" s="25"/>
      <c r="G255" s="25"/>
      <c r="H255" s="25"/>
      <c r="I255" s="25"/>
      <c r="J255" s="44"/>
      <c r="K255" s="16">
        <f t="shared" si="21"/>
        <v>0</v>
      </c>
      <c r="L255" s="16">
        <f t="shared" si="22"/>
        <v>0</v>
      </c>
      <c r="M255" s="16">
        <f t="shared" si="23"/>
        <v>0</v>
      </c>
      <c r="N255" s="16">
        <f t="shared" si="24"/>
        <v>0</v>
      </c>
      <c r="O255" s="16">
        <f t="shared" si="25"/>
        <v>0</v>
      </c>
      <c r="P255" s="16">
        <f t="shared" si="26"/>
        <v>0</v>
      </c>
      <c r="Q255" s="16">
        <f t="shared" si="27"/>
        <v>0</v>
      </c>
      <c r="R255" s="16">
        <f>IF(E255&lt;1,0,IF(A255&lt;(Støtteark!$H$4-5),0,(IF(G255="Utførelse",(K255+L255+M255+N255+O255+P255),IF(G255="Fagkontroll",(Q255),0)))))</f>
        <v>0</v>
      </c>
      <c r="S255" s="16">
        <f>IF(A255&lt;(Støtteark!$H$4-5),0,B255)</f>
        <v>0</v>
      </c>
    </row>
    <row r="256" spans="1:19" x14ac:dyDescent="0.25">
      <c r="A256" s="25"/>
      <c r="B256" s="25"/>
      <c r="C256" s="25"/>
      <c r="D256" s="25"/>
      <c r="E256" s="25"/>
      <c r="F256" s="25"/>
      <c r="G256" s="25"/>
      <c r="H256" s="25"/>
      <c r="I256" s="25"/>
      <c r="J256" s="44"/>
      <c r="K256" s="16">
        <f t="shared" si="21"/>
        <v>0</v>
      </c>
      <c r="L256" s="16">
        <f t="shared" si="22"/>
        <v>0</v>
      </c>
      <c r="M256" s="16">
        <f t="shared" si="23"/>
        <v>0</v>
      </c>
      <c r="N256" s="16">
        <f t="shared" si="24"/>
        <v>0</v>
      </c>
      <c r="O256" s="16">
        <f t="shared" si="25"/>
        <v>0</v>
      </c>
      <c r="P256" s="16">
        <f t="shared" si="26"/>
        <v>0</v>
      </c>
      <c r="Q256" s="16">
        <f t="shared" si="27"/>
        <v>0</v>
      </c>
      <c r="R256" s="16">
        <f>IF(E256&lt;1,0,IF(A256&lt;(Støtteark!$H$4-5),0,(IF(G256="Utførelse",(K256+L256+M256+N256+O256+P256),IF(G256="Fagkontroll",(Q256),0)))))</f>
        <v>0</v>
      </c>
      <c r="S256" s="16">
        <f>IF(A256&lt;(Støtteark!$H$4-5),0,B256)</f>
        <v>0</v>
      </c>
    </row>
    <row r="257" spans="1:19" x14ac:dyDescent="0.25">
      <c r="A257" s="25"/>
      <c r="B257" s="25"/>
      <c r="C257" s="25"/>
      <c r="D257" s="25"/>
      <c r="E257" s="25"/>
      <c r="F257" s="25"/>
      <c r="G257" s="25"/>
      <c r="H257" s="25"/>
      <c r="I257" s="25"/>
      <c r="J257" s="44"/>
      <c r="K257" s="16">
        <f t="shared" si="21"/>
        <v>0</v>
      </c>
      <c r="L257" s="16">
        <f t="shared" si="22"/>
        <v>0</v>
      </c>
      <c r="M257" s="16">
        <f t="shared" si="23"/>
        <v>0</v>
      </c>
      <c r="N257" s="16">
        <f t="shared" si="24"/>
        <v>0</v>
      </c>
      <c r="O257" s="16">
        <f t="shared" si="25"/>
        <v>0</v>
      </c>
      <c r="P257" s="16">
        <f t="shared" si="26"/>
        <v>0</v>
      </c>
      <c r="Q257" s="16">
        <f t="shared" si="27"/>
        <v>0</v>
      </c>
      <c r="R257" s="16">
        <f>IF(E257&lt;1,0,IF(A257&lt;(Støtteark!$H$4-5),0,(IF(G257="Utførelse",(K257+L257+M257+N257+O257+P257),IF(G257="Fagkontroll",(Q257),0)))))</f>
        <v>0</v>
      </c>
      <c r="S257" s="16">
        <f>IF(A257&lt;(Støtteark!$H$4-5),0,B257)</f>
        <v>0</v>
      </c>
    </row>
    <row r="258" spans="1:19" x14ac:dyDescent="0.25">
      <c r="A258" s="25"/>
      <c r="B258" s="25"/>
      <c r="C258" s="25"/>
      <c r="D258" s="25"/>
      <c r="E258" s="25"/>
      <c r="F258" s="25"/>
      <c r="G258" s="25"/>
      <c r="H258" s="25"/>
      <c r="I258" s="25"/>
      <c r="J258" s="44"/>
      <c r="K258" s="16">
        <f t="shared" si="21"/>
        <v>0</v>
      </c>
      <c r="L258" s="16">
        <f t="shared" si="22"/>
        <v>0</v>
      </c>
      <c r="M258" s="16">
        <f t="shared" si="23"/>
        <v>0</v>
      </c>
      <c r="N258" s="16">
        <f t="shared" si="24"/>
        <v>0</v>
      </c>
      <c r="O258" s="16">
        <f t="shared" si="25"/>
        <v>0</v>
      </c>
      <c r="P258" s="16">
        <f t="shared" si="26"/>
        <v>0</v>
      </c>
      <c r="Q258" s="16">
        <f t="shared" si="27"/>
        <v>0</v>
      </c>
      <c r="R258" s="16">
        <f>IF(E258&lt;1,0,IF(A258&lt;(Støtteark!$H$4-5),0,(IF(G258="Utførelse",(K258+L258+M258+N258+O258+P258),IF(G258="Fagkontroll",(Q258),0)))))</f>
        <v>0</v>
      </c>
      <c r="S258" s="16">
        <f>IF(A258&lt;(Støtteark!$H$4-5),0,B258)</f>
        <v>0</v>
      </c>
    </row>
    <row r="259" spans="1:19" x14ac:dyDescent="0.25">
      <c r="A259" s="25"/>
      <c r="B259" s="25"/>
      <c r="C259" s="25"/>
      <c r="D259" s="25"/>
      <c r="E259" s="25"/>
      <c r="F259" s="25"/>
      <c r="G259" s="25"/>
      <c r="H259" s="25"/>
      <c r="I259" s="25"/>
      <c r="J259" s="44"/>
      <c r="K259" s="16">
        <f t="shared" si="21"/>
        <v>0</v>
      </c>
      <c r="L259" s="16">
        <f t="shared" si="22"/>
        <v>0</v>
      </c>
      <c r="M259" s="16">
        <f t="shared" si="23"/>
        <v>0</v>
      </c>
      <c r="N259" s="16">
        <f t="shared" si="24"/>
        <v>0</v>
      </c>
      <c r="O259" s="16">
        <f t="shared" si="25"/>
        <v>0</v>
      </c>
      <c r="P259" s="16">
        <f t="shared" si="26"/>
        <v>0</v>
      </c>
      <c r="Q259" s="16">
        <f t="shared" si="27"/>
        <v>0</v>
      </c>
      <c r="R259" s="16">
        <f>IF(E259&lt;1,0,IF(A259&lt;(Støtteark!$H$4-5),0,(IF(G259="Utførelse",(K259+L259+M259+N259+O259+P259),IF(G259="Fagkontroll",(Q259),0)))))</f>
        <v>0</v>
      </c>
      <c r="S259" s="16">
        <f>IF(A259&lt;(Støtteark!$H$4-5),0,B259)</f>
        <v>0</v>
      </c>
    </row>
    <row r="260" spans="1:19" x14ac:dyDescent="0.25">
      <c r="A260" s="25"/>
      <c r="B260" s="25"/>
      <c r="C260" s="25"/>
      <c r="D260" s="25"/>
      <c r="E260" s="25"/>
      <c r="F260" s="25"/>
      <c r="G260" s="25"/>
      <c r="H260" s="25"/>
      <c r="I260" s="25"/>
      <c r="J260" s="44"/>
      <c r="K260" s="16">
        <f t="shared" si="21"/>
        <v>0</v>
      </c>
      <c r="L260" s="16">
        <f t="shared" si="22"/>
        <v>0</v>
      </c>
      <c r="M260" s="16">
        <f t="shared" si="23"/>
        <v>0</v>
      </c>
      <c r="N260" s="16">
        <f t="shared" si="24"/>
        <v>0</v>
      </c>
      <c r="O260" s="16">
        <f t="shared" si="25"/>
        <v>0</v>
      </c>
      <c r="P260" s="16">
        <f t="shared" si="26"/>
        <v>0</v>
      </c>
      <c r="Q260" s="16">
        <f t="shared" si="27"/>
        <v>0</v>
      </c>
      <c r="R260" s="16">
        <f>IF(E260&lt;1,0,IF(A260&lt;(Støtteark!$H$4-5),0,(IF(G260="Utførelse",(K260+L260+M260+N260+O260+P260),IF(G260="Fagkontroll",(Q260),0)))))</f>
        <v>0</v>
      </c>
      <c r="S260" s="16">
        <f>IF(A260&lt;(Støtteark!$H$4-5),0,B260)</f>
        <v>0</v>
      </c>
    </row>
    <row r="261" spans="1:19" x14ac:dyDescent="0.25">
      <c r="A261" s="25"/>
      <c r="B261" s="25"/>
      <c r="C261" s="25"/>
      <c r="D261" s="25"/>
      <c r="E261" s="25"/>
      <c r="F261" s="25"/>
      <c r="G261" s="25"/>
      <c r="H261" s="25"/>
      <c r="I261" s="25"/>
      <c r="J261" s="44"/>
      <c r="K261" s="16">
        <f t="shared" si="21"/>
        <v>0</v>
      </c>
      <c r="L261" s="16">
        <f t="shared" si="22"/>
        <v>0</v>
      </c>
      <c r="M261" s="16">
        <f t="shared" si="23"/>
        <v>0</v>
      </c>
      <c r="N261" s="16">
        <f t="shared" si="24"/>
        <v>0</v>
      </c>
      <c r="O261" s="16">
        <f t="shared" si="25"/>
        <v>0</v>
      </c>
      <c r="P261" s="16">
        <f t="shared" si="26"/>
        <v>0</v>
      </c>
      <c r="Q261" s="16">
        <f t="shared" si="27"/>
        <v>0</v>
      </c>
      <c r="R261" s="16">
        <f>IF(E261&lt;1,0,IF(A261&lt;(Støtteark!$H$4-5),0,(IF(G261="Utførelse",(K261+L261+M261+N261+O261+P261),IF(G261="Fagkontroll",(Q261),0)))))</f>
        <v>0</v>
      </c>
      <c r="S261" s="16">
        <f>IF(A261&lt;(Støtteark!$H$4-5),0,B261)</f>
        <v>0</v>
      </c>
    </row>
    <row r="262" spans="1:19" x14ac:dyDescent="0.25">
      <c r="A262" s="25"/>
      <c r="B262" s="25"/>
      <c r="C262" s="25"/>
      <c r="D262" s="25"/>
      <c r="E262" s="25"/>
      <c r="F262" s="25"/>
      <c r="G262" s="25"/>
      <c r="H262" s="25"/>
      <c r="I262" s="25"/>
      <c r="J262" s="44"/>
      <c r="K262" s="16">
        <f t="shared" si="21"/>
        <v>0</v>
      </c>
      <c r="L262" s="16">
        <f t="shared" si="22"/>
        <v>0</v>
      </c>
      <c r="M262" s="16">
        <f t="shared" si="23"/>
        <v>0</v>
      </c>
      <c r="N262" s="16">
        <f t="shared" si="24"/>
        <v>0</v>
      </c>
      <c r="O262" s="16">
        <f t="shared" si="25"/>
        <v>0</v>
      </c>
      <c r="P262" s="16">
        <f t="shared" si="26"/>
        <v>0</v>
      </c>
      <c r="Q262" s="16">
        <f t="shared" si="27"/>
        <v>0</v>
      </c>
      <c r="R262" s="16">
        <f>IF(E262&lt;1,0,IF(A262&lt;(Støtteark!$H$4-5),0,(IF(G262="Utførelse",(K262+L262+M262+N262+O262+P262),IF(G262="Fagkontroll",(Q262),0)))))</f>
        <v>0</v>
      </c>
      <c r="S262" s="16">
        <f>IF(A262&lt;(Støtteark!$H$4-5),0,B262)</f>
        <v>0</v>
      </c>
    </row>
    <row r="263" spans="1:19" x14ac:dyDescent="0.25">
      <c r="A263" s="25"/>
      <c r="B263" s="25"/>
      <c r="C263" s="25"/>
      <c r="D263" s="25"/>
      <c r="E263" s="25"/>
      <c r="F263" s="25"/>
      <c r="G263" s="25"/>
      <c r="H263" s="25"/>
      <c r="I263" s="25"/>
      <c r="J263" s="44"/>
      <c r="K263" s="16">
        <f t="shared" si="21"/>
        <v>0</v>
      </c>
      <c r="L263" s="16">
        <f t="shared" si="22"/>
        <v>0</v>
      </c>
      <c r="M263" s="16">
        <f t="shared" si="23"/>
        <v>0</v>
      </c>
      <c r="N263" s="16">
        <f t="shared" si="24"/>
        <v>0</v>
      </c>
      <c r="O263" s="16">
        <f t="shared" si="25"/>
        <v>0</v>
      </c>
      <c r="P263" s="16">
        <f t="shared" si="26"/>
        <v>0</v>
      </c>
      <c r="Q263" s="16">
        <f t="shared" si="27"/>
        <v>0</v>
      </c>
      <c r="R263" s="16">
        <f>IF(E263&lt;1,0,IF(A263&lt;(Støtteark!$H$4-5),0,(IF(G263="Utførelse",(K263+L263+M263+N263+O263+P263),IF(G263="Fagkontroll",(Q263),0)))))</f>
        <v>0</v>
      </c>
      <c r="S263" s="16">
        <f>IF(A263&lt;(Støtteark!$H$4-5),0,B263)</f>
        <v>0</v>
      </c>
    </row>
    <row r="264" spans="1:19" x14ac:dyDescent="0.25">
      <c r="A264" s="25"/>
      <c r="B264" s="25"/>
      <c r="C264" s="25"/>
      <c r="D264" s="25"/>
      <c r="E264" s="25"/>
      <c r="F264" s="25"/>
      <c r="G264" s="25"/>
      <c r="H264" s="25"/>
      <c r="I264" s="25"/>
      <c r="J264" s="44"/>
      <c r="K264" s="16">
        <f t="shared" si="21"/>
        <v>0</v>
      </c>
      <c r="L264" s="16">
        <f t="shared" si="22"/>
        <v>0</v>
      </c>
      <c r="M264" s="16">
        <f t="shared" si="23"/>
        <v>0</v>
      </c>
      <c r="N264" s="16">
        <f t="shared" si="24"/>
        <v>0</v>
      </c>
      <c r="O264" s="16">
        <f t="shared" si="25"/>
        <v>0</v>
      </c>
      <c r="P264" s="16">
        <f t="shared" si="26"/>
        <v>0</v>
      </c>
      <c r="Q264" s="16">
        <f t="shared" si="27"/>
        <v>0</v>
      </c>
      <c r="R264" s="16">
        <f>IF(E264&lt;1,0,IF(A264&lt;(Støtteark!$H$4-5),0,(IF(G264="Utførelse",(K264+L264+M264+N264+O264+P264),IF(G264="Fagkontroll",(Q264),0)))))</f>
        <v>0</v>
      </c>
      <c r="S264" s="16">
        <f>IF(A264&lt;(Støtteark!$H$4-5),0,B264)</f>
        <v>0</v>
      </c>
    </row>
    <row r="265" spans="1:19" x14ac:dyDescent="0.25">
      <c r="A265" s="25"/>
      <c r="B265" s="25"/>
      <c r="C265" s="25"/>
      <c r="D265" s="25"/>
      <c r="E265" s="25"/>
      <c r="F265" s="25"/>
      <c r="G265" s="25"/>
      <c r="H265" s="25"/>
      <c r="I265" s="25"/>
      <c r="J265" s="44"/>
      <c r="K265" s="16">
        <f t="shared" si="21"/>
        <v>0</v>
      </c>
      <c r="L265" s="16">
        <f t="shared" si="22"/>
        <v>0</v>
      </c>
      <c r="M265" s="16">
        <f t="shared" si="23"/>
        <v>0</v>
      </c>
      <c r="N265" s="16">
        <f t="shared" si="24"/>
        <v>0</v>
      </c>
      <c r="O265" s="16">
        <f t="shared" si="25"/>
        <v>0</v>
      </c>
      <c r="P265" s="16">
        <f t="shared" si="26"/>
        <v>0</v>
      </c>
      <c r="Q265" s="16">
        <f t="shared" si="27"/>
        <v>0</v>
      </c>
      <c r="R265" s="16">
        <f>IF(E265&lt;1,0,IF(A265&lt;(Støtteark!$H$4-5),0,(IF(G265="Utførelse",(K265+L265+M265+N265+O265+P265),IF(G265="Fagkontroll",(Q265),0)))))</f>
        <v>0</v>
      </c>
      <c r="S265" s="16">
        <f>IF(A265&lt;(Støtteark!$H$4-5),0,B265)</f>
        <v>0</v>
      </c>
    </row>
    <row r="266" spans="1:19" x14ac:dyDescent="0.25">
      <c r="A266" s="25"/>
      <c r="B266" s="25"/>
      <c r="C266" s="25"/>
      <c r="D266" s="25"/>
      <c r="E266" s="25"/>
      <c r="F266" s="25"/>
      <c r="G266" s="25"/>
      <c r="H266" s="25"/>
      <c r="I266" s="25"/>
      <c r="J266" s="44"/>
      <c r="K266" s="16">
        <f t="shared" si="21"/>
        <v>0</v>
      </c>
      <c r="L266" s="16">
        <f t="shared" si="22"/>
        <v>0</v>
      </c>
      <c r="M266" s="16">
        <f t="shared" si="23"/>
        <v>0</v>
      </c>
      <c r="N266" s="16">
        <f t="shared" si="24"/>
        <v>0</v>
      </c>
      <c r="O266" s="16">
        <f t="shared" si="25"/>
        <v>0</v>
      </c>
      <c r="P266" s="16">
        <f t="shared" si="26"/>
        <v>0</v>
      </c>
      <c r="Q266" s="16">
        <f t="shared" si="27"/>
        <v>0</v>
      </c>
      <c r="R266" s="16">
        <f>IF(E266&lt;1,0,IF(A266&lt;(Støtteark!$H$4-5),0,(IF(G266="Utførelse",(K266+L266+M266+N266+O266+P266),IF(G266="Fagkontroll",(Q266),0)))))</f>
        <v>0</v>
      </c>
      <c r="S266" s="16">
        <f>IF(A266&lt;(Støtteark!$H$4-5),0,B266)</f>
        <v>0</v>
      </c>
    </row>
    <row r="267" spans="1:19" x14ac:dyDescent="0.25">
      <c r="A267" s="25"/>
      <c r="B267" s="25"/>
      <c r="C267" s="25"/>
      <c r="D267" s="25"/>
      <c r="E267" s="25"/>
      <c r="F267" s="25"/>
      <c r="G267" s="25"/>
      <c r="H267" s="25"/>
      <c r="I267" s="25"/>
      <c r="J267" s="44"/>
      <c r="K267" s="16">
        <f t="shared" si="21"/>
        <v>0</v>
      </c>
      <c r="L267" s="16">
        <f t="shared" si="22"/>
        <v>0</v>
      </c>
      <c r="M267" s="16">
        <f t="shared" si="23"/>
        <v>0</v>
      </c>
      <c r="N267" s="16">
        <f t="shared" si="24"/>
        <v>0</v>
      </c>
      <c r="O267" s="16">
        <f t="shared" si="25"/>
        <v>0</v>
      </c>
      <c r="P267" s="16">
        <f t="shared" si="26"/>
        <v>0</v>
      </c>
      <c r="Q267" s="16">
        <f t="shared" si="27"/>
        <v>0</v>
      </c>
      <c r="R267" s="16">
        <f>IF(E267&lt;1,0,IF(A267&lt;(Støtteark!$H$4-5),0,(IF(G267="Utførelse",(K267+L267+M267+N267+O267+P267),IF(G267="Fagkontroll",(Q267),0)))))</f>
        <v>0</v>
      </c>
      <c r="S267" s="16">
        <f>IF(A267&lt;(Støtteark!$H$4-5),0,B267)</f>
        <v>0</v>
      </c>
    </row>
    <row r="268" spans="1:19" x14ac:dyDescent="0.25">
      <c r="A268" s="25"/>
      <c r="B268" s="25"/>
      <c r="C268" s="25"/>
      <c r="D268" s="25"/>
      <c r="E268" s="25"/>
      <c r="F268" s="25"/>
      <c r="G268" s="25"/>
      <c r="H268" s="25"/>
      <c r="I268" s="25"/>
      <c r="J268" s="44"/>
      <c r="K268" s="16">
        <f t="shared" si="21"/>
        <v>0</v>
      </c>
      <c r="L268" s="16">
        <f t="shared" si="22"/>
        <v>0</v>
      </c>
      <c r="M268" s="16">
        <f t="shared" si="23"/>
        <v>0</v>
      </c>
      <c r="N268" s="16">
        <f t="shared" si="24"/>
        <v>0</v>
      </c>
      <c r="O268" s="16">
        <f t="shared" si="25"/>
        <v>0</v>
      </c>
      <c r="P268" s="16">
        <f t="shared" si="26"/>
        <v>0</v>
      </c>
      <c r="Q268" s="16">
        <f t="shared" si="27"/>
        <v>0</v>
      </c>
      <c r="R268" s="16">
        <f>IF(E268&lt;1,0,IF(A268&lt;(Støtteark!$H$4-5),0,(IF(G268="Utførelse",(K268+L268+M268+N268+O268+P268),IF(G268="Fagkontroll",(Q268),0)))))</f>
        <v>0</v>
      </c>
      <c r="S268" s="16">
        <f>IF(A268&lt;(Støtteark!$H$4-5),0,B268)</f>
        <v>0</v>
      </c>
    </row>
    <row r="269" spans="1:19" x14ac:dyDescent="0.25">
      <c r="A269" s="25"/>
      <c r="B269" s="25"/>
      <c r="C269" s="25"/>
      <c r="D269" s="25"/>
      <c r="E269" s="25"/>
      <c r="F269" s="25"/>
      <c r="G269" s="25"/>
      <c r="H269" s="25"/>
      <c r="I269" s="25"/>
      <c r="J269" s="44"/>
      <c r="K269" s="16">
        <f t="shared" si="21"/>
        <v>0</v>
      </c>
      <c r="L269" s="16">
        <f t="shared" si="22"/>
        <v>0</v>
      </c>
      <c r="M269" s="16">
        <f t="shared" si="23"/>
        <v>0</v>
      </c>
      <c r="N269" s="16">
        <f t="shared" si="24"/>
        <v>0</v>
      </c>
      <c r="O269" s="16">
        <f t="shared" si="25"/>
        <v>0</v>
      </c>
      <c r="P269" s="16">
        <f t="shared" si="26"/>
        <v>0</v>
      </c>
      <c r="Q269" s="16">
        <f t="shared" si="27"/>
        <v>0</v>
      </c>
      <c r="R269" s="16">
        <f>IF(E269&lt;1,0,IF(A269&lt;(Støtteark!$H$4-5),0,(IF(G269="Utførelse",(K269+L269+M269+N269+O269+P269),IF(G269="Fagkontroll",(Q269),0)))))</f>
        <v>0</v>
      </c>
      <c r="S269" s="16">
        <f>IF(A269&lt;(Støtteark!$H$4-5),0,B269)</f>
        <v>0</v>
      </c>
    </row>
    <row r="270" spans="1:19" x14ac:dyDescent="0.25">
      <c r="A270" s="25"/>
      <c r="B270" s="25"/>
      <c r="C270" s="25"/>
      <c r="D270" s="25"/>
      <c r="E270" s="25"/>
      <c r="F270" s="25"/>
      <c r="G270" s="25"/>
      <c r="H270" s="25"/>
      <c r="I270" s="25"/>
      <c r="J270" s="44"/>
      <c r="K270" s="16">
        <f t="shared" ref="K270:K333" si="28">IF(E270&lt;1,0,(IF(G270="Utførelse",IF(F270="Dambruddsbølgeberegninger",B270,0),0)))</f>
        <v>0</v>
      </c>
      <c r="L270" s="16">
        <f t="shared" ref="L270:L333" si="29">IF(E270&lt;1,0,(IF(G270="Utførelse",IF(F270="Kapasitet åpent flomløp",B270,0),0)))</f>
        <v>0</v>
      </c>
      <c r="M270" s="16">
        <f t="shared" ref="M270:M333" si="30">IF(E270&lt;1,0,(IF(G270="Utførelse",IF(F270="Kapasitet lukket flomløp",B270,0),0)))</f>
        <v>0</v>
      </c>
      <c r="N270" s="16">
        <f t="shared" ref="N270:N333" si="31">IF(E270&lt;1,0,(IF(G270="Utførelse",IF(F270="Kapasitet luker",B270,0),0)))</f>
        <v>0</v>
      </c>
      <c r="O270" s="16">
        <f t="shared" ref="O270:O333" si="32">IF(E270&lt;1,0,(IF(G270="Utførelse",IF(F270="Kapasitet overføringstunnel",B270,0),0)))</f>
        <v>0</v>
      </c>
      <c r="P270" s="16">
        <f t="shared" ref="P270:P333" si="33">IF(E270&lt;1,0,(IF(G270="Utførelse",IF(F270="Kapasitet kanal",B270,0),0)))</f>
        <v>0</v>
      </c>
      <c r="Q270" s="16">
        <f t="shared" ref="Q270:Q333" si="34">IF(K270+L270+M270+N270+O270+P270&gt;0,0,B270)</f>
        <v>0</v>
      </c>
      <c r="R270" s="16">
        <f>IF(E270&lt;1,0,IF(A270&lt;(Støtteark!$H$4-5),0,(IF(G270="Utførelse",(K270+L270+M270+N270+O270+P270),IF(G270="Fagkontroll",(Q270),0)))))</f>
        <v>0</v>
      </c>
      <c r="S270" s="16">
        <f>IF(A270&lt;(Støtteark!$H$4-5),0,B270)</f>
        <v>0</v>
      </c>
    </row>
    <row r="271" spans="1:19" x14ac:dyDescent="0.25">
      <c r="A271" s="25"/>
      <c r="B271" s="25"/>
      <c r="C271" s="25"/>
      <c r="D271" s="25"/>
      <c r="E271" s="25"/>
      <c r="F271" s="25"/>
      <c r="G271" s="25"/>
      <c r="H271" s="25"/>
      <c r="I271" s="25"/>
      <c r="J271" s="44"/>
      <c r="K271" s="16">
        <f t="shared" si="28"/>
        <v>0</v>
      </c>
      <c r="L271" s="16">
        <f t="shared" si="29"/>
        <v>0</v>
      </c>
      <c r="M271" s="16">
        <f t="shared" si="30"/>
        <v>0</v>
      </c>
      <c r="N271" s="16">
        <f t="shared" si="31"/>
        <v>0</v>
      </c>
      <c r="O271" s="16">
        <f t="shared" si="32"/>
        <v>0</v>
      </c>
      <c r="P271" s="16">
        <f t="shared" si="33"/>
        <v>0</v>
      </c>
      <c r="Q271" s="16">
        <f t="shared" si="34"/>
        <v>0</v>
      </c>
      <c r="R271" s="16">
        <f>IF(E271&lt;1,0,IF(A271&lt;(Støtteark!$H$4-5),0,(IF(G271="Utførelse",(K271+L271+M271+N271+O271+P271),IF(G271="Fagkontroll",(Q271),0)))))</f>
        <v>0</v>
      </c>
      <c r="S271" s="16">
        <f>IF(A271&lt;(Støtteark!$H$4-5),0,B271)</f>
        <v>0</v>
      </c>
    </row>
    <row r="272" spans="1:19" x14ac:dyDescent="0.25">
      <c r="A272" s="25"/>
      <c r="B272" s="25"/>
      <c r="C272" s="25"/>
      <c r="D272" s="25"/>
      <c r="E272" s="25"/>
      <c r="F272" s="25"/>
      <c r="G272" s="25"/>
      <c r="H272" s="25"/>
      <c r="I272" s="25"/>
      <c r="J272" s="44"/>
      <c r="K272" s="16">
        <f t="shared" si="28"/>
        <v>0</v>
      </c>
      <c r="L272" s="16">
        <f t="shared" si="29"/>
        <v>0</v>
      </c>
      <c r="M272" s="16">
        <f t="shared" si="30"/>
        <v>0</v>
      </c>
      <c r="N272" s="16">
        <f t="shared" si="31"/>
        <v>0</v>
      </c>
      <c r="O272" s="16">
        <f t="shared" si="32"/>
        <v>0</v>
      </c>
      <c r="P272" s="16">
        <f t="shared" si="33"/>
        <v>0</v>
      </c>
      <c r="Q272" s="16">
        <f t="shared" si="34"/>
        <v>0</v>
      </c>
      <c r="R272" s="16">
        <f>IF(E272&lt;1,0,IF(A272&lt;(Støtteark!$H$4-5),0,(IF(G272="Utførelse",(K272+L272+M272+N272+O272+P272),IF(G272="Fagkontroll",(Q272),0)))))</f>
        <v>0</v>
      </c>
      <c r="S272" s="16">
        <f>IF(A272&lt;(Støtteark!$H$4-5),0,B272)</f>
        <v>0</v>
      </c>
    </row>
    <row r="273" spans="1:19" x14ac:dyDescent="0.25">
      <c r="A273" s="25"/>
      <c r="B273" s="25"/>
      <c r="C273" s="25"/>
      <c r="D273" s="25"/>
      <c r="E273" s="25"/>
      <c r="F273" s="25"/>
      <c r="G273" s="25"/>
      <c r="H273" s="25"/>
      <c r="I273" s="25"/>
      <c r="J273" s="44"/>
      <c r="K273" s="16">
        <f t="shared" si="28"/>
        <v>0</v>
      </c>
      <c r="L273" s="16">
        <f t="shared" si="29"/>
        <v>0</v>
      </c>
      <c r="M273" s="16">
        <f t="shared" si="30"/>
        <v>0</v>
      </c>
      <c r="N273" s="16">
        <f t="shared" si="31"/>
        <v>0</v>
      </c>
      <c r="O273" s="16">
        <f t="shared" si="32"/>
        <v>0</v>
      </c>
      <c r="P273" s="16">
        <f t="shared" si="33"/>
        <v>0</v>
      </c>
      <c r="Q273" s="16">
        <f t="shared" si="34"/>
        <v>0</v>
      </c>
      <c r="R273" s="16">
        <f>IF(E273&lt;1,0,IF(A273&lt;(Støtteark!$H$4-5),0,(IF(G273="Utførelse",(K273+L273+M273+N273+O273+P273),IF(G273="Fagkontroll",(Q273),0)))))</f>
        <v>0</v>
      </c>
      <c r="S273" s="16">
        <f>IF(A273&lt;(Støtteark!$H$4-5),0,B273)</f>
        <v>0</v>
      </c>
    </row>
    <row r="274" spans="1:19" x14ac:dyDescent="0.25">
      <c r="A274" s="25"/>
      <c r="B274" s="25"/>
      <c r="C274" s="25"/>
      <c r="D274" s="25"/>
      <c r="E274" s="25"/>
      <c r="F274" s="25"/>
      <c r="G274" s="25"/>
      <c r="H274" s="25"/>
      <c r="I274" s="25"/>
      <c r="J274" s="44"/>
      <c r="K274" s="16">
        <f t="shared" si="28"/>
        <v>0</v>
      </c>
      <c r="L274" s="16">
        <f t="shared" si="29"/>
        <v>0</v>
      </c>
      <c r="M274" s="16">
        <f t="shared" si="30"/>
        <v>0</v>
      </c>
      <c r="N274" s="16">
        <f t="shared" si="31"/>
        <v>0</v>
      </c>
      <c r="O274" s="16">
        <f t="shared" si="32"/>
        <v>0</v>
      </c>
      <c r="P274" s="16">
        <f t="shared" si="33"/>
        <v>0</v>
      </c>
      <c r="Q274" s="16">
        <f t="shared" si="34"/>
        <v>0</v>
      </c>
      <c r="R274" s="16">
        <f>IF(E274&lt;1,0,IF(A274&lt;(Støtteark!$H$4-5),0,(IF(G274="Utførelse",(K274+L274+M274+N274+O274+P274),IF(G274="Fagkontroll",(Q274),0)))))</f>
        <v>0</v>
      </c>
      <c r="S274" s="16">
        <f>IF(A274&lt;(Støtteark!$H$4-5),0,B274)</f>
        <v>0</v>
      </c>
    </row>
    <row r="275" spans="1:19" x14ac:dyDescent="0.25">
      <c r="A275" s="25"/>
      <c r="B275" s="25"/>
      <c r="C275" s="25"/>
      <c r="D275" s="25"/>
      <c r="E275" s="25"/>
      <c r="F275" s="25"/>
      <c r="G275" s="25"/>
      <c r="H275" s="25"/>
      <c r="I275" s="25"/>
      <c r="J275" s="44"/>
      <c r="K275" s="16">
        <f t="shared" si="28"/>
        <v>0</v>
      </c>
      <c r="L275" s="16">
        <f t="shared" si="29"/>
        <v>0</v>
      </c>
      <c r="M275" s="16">
        <f t="shared" si="30"/>
        <v>0</v>
      </c>
      <c r="N275" s="16">
        <f t="shared" si="31"/>
        <v>0</v>
      </c>
      <c r="O275" s="16">
        <f t="shared" si="32"/>
        <v>0</v>
      </c>
      <c r="P275" s="16">
        <f t="shared" si="33"/>
        <v>0</v>
      </c>
      <c r="Q275" s="16">
        <f t="shared" si="34"/>
        <v>0</v>
      </c>
      <c r="R275" s="16">
        <f>IF(E275&lt;1,0,IF(A275&lt;(Støtteark!$H$4-5),0,(IF(G275="Utførelse",(K275+L275+M275+N275+O275+P275),IF(G275="Fagkontroll",(Q275),0)))))</f>
        <v>0</v>
      </c>
      <c r="S275" s="16">
        <f>IF(A275&lt;(Støtteark!$H$4-5),0,B275)</f>
        <v>0</v>
      </c>
    </row>
    <row r="276" spans="1:19" x14ac:dyDescent="0.25">
      <c r="A276" s="25"/>
      <c r="B276" s="25"/>
      <c r="C276" s="25"/>
      <c r="D276" s="25"/>
      <c r="E276" s="25"/>
      <c r="F276" s="25"/>
      <c r="G276" s="25"/>
      <c r="H276" s="25"/>
      <c r="I276" s="25"/>
      <c r="J276" s="44"/>
      <c r="K276" s="16">
        <f t="shared" si="28"/>
        <v>0</v>
      </c>
      <c r="L276" s="16">
        <f t="shared" si="29"/>
        <v>0</v>
      </c>
      <c r="M276" s="16">
        <f t="shared" si="30"/>
        <v>0</v>
      </c>
      <c r="N276" s="16">
        <f t="shared" si="31"/>
        <v>0</v>
      </c>
      <c r="O276" s="16">
        <f t="shared" si="32"/>
        <v>0</v>
      </c>
      <c r="P276" s="16">
        <f t="shared" si="33"/>
        <v>0</v>
      </c>
      <c r="Q276" s="16">
        <f t="shared" si="34"/>
        <v>0</v>
      </c>
      <c r="R276" s="16">
        <f>IF(E276&lt;1,0,IF(A276&lt;(Støtteark!$H$4-5),0,(IF(G276="Utførelse",(K276+L276+M276+N276+O276+P276),IF(G276="Fagkontroll",(Q276),0)))))</f>
        <v>0</v>
      </c>
      <c r="S276" s="16">
        <f>IF(A276&lt;(Støtteark!$H$4-5),0,B276)</f>
        <v>0</v>
      </c>
    </row>
    <row r="277" spans="1:19" x14ac:dyDescent="0.25">
      <c r="A277" s="25"/>
      <c r="B277" s="25"/>
      <c r="C277" s="25"/>
      <c r="D277" s="25"/>
      <c r="E277" s="25"/>
      <c r="F277" s="25"/>
      <c r="G277" s="25"/>
      <c r="H277" s="25"/>
      <c r="I277" s="25"/>
      <c r="J277" s="44"/>
      <c r="K277" s="16">
        <f t="shared" si="28"/>
        <v>0</v>
      </c>
      <c r="L277" s="16">
        <f t="shared" si="29"/>
        <v>0</v>
      </c>
      <c r="M277" s="16">
        <f t="shared" si="30"/>
        <v>0</v>
      </c>
      <c r="N277" s="16">
        <f t="shared" si="31"/>
        <v>0</v>
      </c>
      <c r="O277" s="16">
        <f t="shared" si="32"/>
        <v>0</v>
      </c>
      <c r="P277" s="16">
        <f t="shared" si="33"/>
        <v>0</v>
      </c>
      <c r="Q277" s="16">
        <f t="shared" si="34"/>
        <v>0</v>
      </c>
      <c r="R277" s="16">
        <f>IF(E277&lt;1,0,IF(A277&lt;(Støtteark!$H$4-5),0,(IF(G277="Utførelse",(K277+L277+M277+N277+O277+P277),IF(G277="Fagkontroll",(Q277),0)))))</f>
        <v>0</v>
      </c>
      <c r="S277" s="16">
        <f>IF(A277&lt;(Støtteark!$H$4-5),0,B277)</f>
        <v>0</v>
      </c>
    </row>
    <row r="278" spans="1:19" x14ac:dyDescent="0.25">
      <c r="A278" s="25"/>
      <c r="B278" s="25"/>
      <c r="C278" s="25"/>
      <c r="D278" s="25"/>
      <c r="E278" s="25"/>
      <c r="F278" s="25"/>
      <c r="G278" s="25"/>
      <c r="H278" s="25"/>
      <c r="I278" s="25"/>
      <c r="J278" s="44"/>
      <c r="K278" s="16">
        <f t="shared" si="28"/>
        <v>0</v>
      </c>
      <c r="L278" s="16">
        <f t="shared" si="29"/>
        <v>0</v>
      </c>
      <c r="M278" s="16">
        <f t="shared" si="30"/>
        <v>0</v>
      </c>
      <c r="N278" s="16">
        <f t="shared" si="31"/>
        <v>0</v>
      </c>
      <c r="O278" s="16">
        <f t="shared" si="32"/>
        <v>0</v>
      </c>
      <c r="P278" s="16">
        <f t="shared" si="33"/>
        <v>0</v>
      </c>
      <c r="Q278" s="16">
        <f t="shared" si="34"/>
        <v>0</v>
      </c>
      <c r="R278" s="16">
        <f>IF(E278&lt;1,0,IF(A278&lt;(Støtteark!$H$4-5),0,(IF(G278="Utførelse",(K278+L278+M278+N278+O278+P278),IF(G278="Fagkontroll",(Q278),0)))))</f>
        <v>0</v>
      </c>
      <c r="S278" s="16">
        <f>IF(A278&lt;(Støtteark!$H$4-5),0,B278)</f>
        <v>0</v>
      </c>
    </row>
    <row r="279" spans="1:19" x14ac:dyDescent="0.25">
      <c r="A279" s="25"/>
      <c r="B279" s="25"/>
      <c r="C279" s="25"/>
      <c r="D279" s="25"/>
      <c r="E279" s="25"/>
      <c r="F279" s="25"/>
      <c r="G279" s="25"/>
      <c r="H279" s="25"/>
      <c r="I279" s="25"/>
      <c r="J279" s="44"/>
      <c r="K279" s="16">
        <f t="shared" si="28"/>
        <v>0</v>
      </c>
      <c r="L279" s="16">
        <f t="shared" si="29"/>
        <v>0</v>
      </c>
      <c r="M279" s="16">
        <f t="shared" si="30"/>
        <v>0</v>
      </c>
      <c r="N279" s="16">
        <f t="shared" si="31"/>
        <v>0</v>
      </c>
      <c r="O279" s="16">
        <f t="shared" si="32"/>
        <v>0</v>
      </c>
      <c r="P279" s="16">
        <f t="shared" si="33"/>
        <v>0</v>
      </c>
      <c r="Q279" s="16">
        <f t="shared" si="34"/>
        <v>0</v>
      </c>
      <c r="R279" s="16">
        <f>IF(E279&lt;1,0,IF(A279&lt;(Støtteark!$H$4-5),0,(IF(G279="Utførelse",(K279+L279+M279+N279+O279+P279),IF(G279="Fagkontroll",(Q279),0)))))</f>
        <v>0</v>
      </c>
      <c r="S279" s="16">
        <f>IF(A279&lt;(Støtteark!$H$4-5),0,B279)</f>
        <v>0</v>
      </c>
    </row>
    <row r="280" spans="1:19" x14ac:dyDescent="0.25">
      <c r="A280" s="25"/>
      <c r="B280" s="25"/>
      <c r="C280" s="25"/>
      <c r="D280" s="25"/>
      <c r="E280" s="25"/>
      <c r="F280" s="25"/>
      <c r="G280" s="25"/>
      <c r="H280" s="25"/>
      <c r="I280" s="25"/>
      <c r="J280" s="44"/>
      <c r="K280" s="16">
        <f t="shared" si="28"/>
        <v>0</v>
      </c>
      <c r="L280" s="16">
        <f t="shared" si="29"/>
        <v>0</v>
      </c>
      <c r="M280" s="16">
        <f t="shared" si="30"/>
        <v>0</v>
      </c>
      <c r="N280" s="16">
        <f t="shared" si="31"/>
        <v>0</v>
      </c>
      <c r="O280" s="16">
        <f t="shared" si="32"/>
        <v>0</v>
      </c>
      <c r="P280" s="16">
        <f t="shared" si="33"/>
        <v>0</v>
      </c>
      <c r="Q280" s="16">
        <f t="shared" si="34"/>
        <v>0</v>
      </c>
      <c r="R280" s="16">
        <f>IF(E280&lt;1,0,IF(A280&lt;(Støtteark!$H$4-5),0,(IF(G280="Utførelse",(K280+L280+M280+N280+O280+P280),IF(G280="Fagkontroll",(Q280),0)))))</f>
        <v>0</v>
      </c>
      <c r="S280" s="16">
        <f>IF(A280&lt;(Støtteark!$H$4-5),0,B280)</f>
        <v>0</v>
      </c>
    </row>
    <row r="281" spans="1:19" x14ac:dyDescent="0.25">
      <c r="A281" s="25"/>
      <c r="B281" s="25"/>
      <c r="C281" s="25"/>
      <c r="D281" s="25"/>
      <c r="E281" s="25"/>
      <c r="F281" s="25"/>
      <c r="G281" s="25"/>
      <c r="H281" s="25"/>
      <c r="I281" s="25"/>
      <c r="J281" s="44"/>
      <c r="K281" s="16">
        <f t="shared" si="28"/>
        <v>0</v>
      </c>
      <c r="L281" s="16">
        <f t="shared" si="29"/>
        <v>0</v>
      </c>
      <c r="M281" s="16">
        <f t="shared" si="30"/>
        <v>0</v>
      </c>
      <c r="N281" s="16">
        <f t="shared" si="31"/>
        <v>0</v>
      </c>
      <c r="O281" s="16">
        <f t="shared" si="32"/>
        <v>0</v>
      </c>
      <c r="P281" s="16">
        <f t="shared" si="33"/>
        <v>0</v>
      </c>
      <c r="Q281" s="16">
        <f t="shared" si="34"/>
        <v>0</v>
      </c>
      <c r="R281" s="16">
        <f>IF(E281&lt;1,0,IF(A281&lt;(Støtteark!$H$4-5),0,(IF(G281="Utførelse",(K281+L281+M281+N281+O281+P281),IF(G281="Fagkontroll",(Q281),0)))))</f>
        <v>0</v>
      </c>
      <c r="S281" s="16">
        <f>IF(A281&lt;(Støtteark!$H$4-5),0,B281)</f>
        <v>0</v>
      </c>
    </row>
    <row r="282" spans="1:19" x14ac:dyDescent="0.25">
      <c r="A282" s="25"/>
      <c r="B282" s="25"/>
      <c r="C282" s="25"/>
      <c r="D282" s="25"/>
      <c r="E282" s="25"/>
      <c r="F282" s="25"/>
      <c r="G282" s="25"/>
      <c r="H282" s="25"/>
      <c r="I282" s="25"/>
      <c r="J282" s="44"/>
      <c r="K282" s="16">
        <f t="shared" si="28"/>
        <v>0</v>
      </c>
      <c r="L282" s="16">
        <f t="shared" si="29"/>
        <v>0</v>
      </c>
      <c r="M282" s="16">
        <f t="shared" si="30"/>
        <v>0</v>
      </c>
      <c r="N282" s="16">
        <f t="shared" si="31"/>
        <v>0</v>
      </c>
      <c r="O282" s="16">
        <f t="shared" si="32"/>
        <v>0</v>
      </c>
      <c r="P282" s="16">
        <f t="shared" si="33"/>
        <v>0</v>
      </c>
      <c r="Q282" s="16">
        <f t="shared" si="34"/>
        <v>0</v>
      </c>
      <c r="R282" s="16">
        <f>IF(E282&lt;1,0,IF(A282&lt;(Støtteark!$H$4-5),0,(IF(G282="Utførelse",(K282+L282+M282+N282+O282+P282),IF(G282="Fagkontroll",(Q282),0)))))</f>
        <v>0</v>
      </c>
      <c r="S282" s="16">
        <f>IF(A282&lt;(Støtteark!$H$4-5),0,B282)</f>
        <v>0</v>
      </c>
    </row>
    <row r="283" spans="1:19" x14ac:dyDescent="0.25">
      <c r="A283" s="25"/>
      <c r="B283" s="25"/>
      <c r="C283" s="25"/>
      <c r="D283" s="25"/>
      <c r="E283" s="25"/>
      <c r="F283" s="25"/>
      <c r="G283" s="25"/>
      <c r="H283" s="25"/>
      <c r="I283" s="25"/>
      <c r="J283" s="44"/>
      <c r="K283" s="16">
        <f t="shared" si="28"/>
        <v>0</v>
      </c>
      <c r="L283" s="16">
        <f t="shared" si="29"/>
        <v>0</v>
      </c>
      <c r="M283" s="16">
        <f t="shared" si="30"/>
        <v>0</v>
      </c>
      <c r="N283" s="16">
        <f t="shared" si="31"/>
        <v>0</v>
      </c>
      <c r="O283" s="16">
        <f t="shared" si="32"/>
        <v>0</v>
      </c>
      <c r="P283" s="16">
        <f t="shared" si="33"/>
        <v>0</v>
      </c>
      <c r="Q283" s="16">
        <f t="shared" si="34"/>
        <v>0</v>
      </c>
      <c r="R283" s="16">
        <f>IF(E283&lt;1,0,IF(A283&lt;(Støtteark!$H$4-5),0,(IF(G283="Utførelse",(K283+L283+M283+N283+O283+P283),IF(G283="Fagkontroll",(Q283),0)))))</f>
        <v>0</v>
      </c>
      <c r="S283" s="16">
        <f>IF(A283&lt;(Støtteark!$H$4-5),0,B283)</f>
        <v>0</v>
      </c>
    </row>
    <row r="284" spans="1:19" x14ac:dyDescent="0.25">
      <c r="A284" s="25"/>
      <c r="B284" s="25"/>
      <c r="C284" s="25"/>
      <c r="D284" s="25"/>
      <c r="E284" s="25"/>
      <c r="F284" s="25"/>
      <c r="G284" s="25"/>
      <c r="H284" s="25"/>
      <c r="I284" s="25"/>
      <c r="J284" s="44"/>
      <c r="K284" s="16">
        <f t="shared" si="28"/>
        <v>0</v>
      </c>
      <c r="L284" s="16">
        <f t="shared" si="29"/>
        <v>0</v>
      </c>
      <c r="M284" s="16">
        <f t="shared" si="30"/>
        <v>0</v>
      </c>
      <c r="N284" s="16">
        <f t="shared" si="31"/>
        <v>0</v>
      </c>
      <c r="O284" s="16">
        <f t="shared" si="32"/>
        <v>0</v>
      </c>
      <c r="P284" s="16">
        <f t="shared" si="33"/>
        <v>0</v>
      </c>
      <c r="Q284" s="16">
        <f t="shared" si="34"/>
        <v>0</v>
      </c>
      <c r="R284" s="16">
        <f>IF(E284&lt;1,0,IF(A284&lt;(Støtteark!$H$4-5),0,(IF(G284="Utførelse",(K284+L284+M284+N284+O284+P284),IF(G284="Fagkontroll",(Q284),0)))))</f>
        <v>0</v>
      </c>
      <c r="S284" s="16">
        <f>IF(A284&lt;(Støtteark!$H$4-5),0,B284)</f>
        <v>0</v>
      </c>
    </row>
    <row r="285" spans="1:19" x14ac:dyDescent="0.25">
      <c r="A285" s="25"/>
      <c r="B285" s="25"/>
      <c r="C285" s="25"/>
      <c r="D285" s="25"/>
      <c r="E285" s="25"/>
      <c r="F285" s="25"/>
      <c r="G285" s="25"/>
      <c r="H285" s="25"/>
      <c r="I285" s="25"/>
      <c r="J285" s="44"/>
      <c r="K285" s="16">
        <f t="shared" si="28"/>
        <v>0</v>
      </c>
      <c r="L285" s="16">
        <f t="shared" si="29"/>
        <v>0</v>
      </c>
      <c r="M285" s="16">
        <f t="shared" si="30"/>
        <v>0</v>
      </c>
      <c r="N285" s="16">
        <f t="shared" si="31"/>
        <v>0</v>
      </c>
      <c r="O285" s="16">
        <f t="shared" si="32"/>
        <v>0</v>
      </c>
      <c r="P285" s="16">
        <f t="shared" si="33"/>
        <v>0</v>
      </c>
      <c r="Q285" s="16">
        <f t="shared" si="34"/>
        <v>0</v>
      </c>
      <c r="R285" s="16">
        <f>IF(E285&lt;1,0,IF(A285&lt;(Støtteark!$H$4-5),0,(IF(G285="Utførelse",(K285+L285+M285+N285+O285+P285),IF(G285="Fagkontroll",(Q285),0)))))</f>
        <v>0</v>
      </c>
      <c r="S285" s="16">
        <f>IF(A285&lt;(Støtteark!$H$4-5),0,B285)</f>
        <v>0</v>
      </c>
    </row>
    <row r="286" spans="1:19" x14ac:dyDescent="0.25">
      <c r="A286" s="25"/>
      <c r="B286" s="25"/>
      <c r="C286" s="25"/>
      <c r="D286" s="25"/>
      <c r="E286" s="25"/>
      <c r="F286" s="25"/>
      <c r="G286" s="25"/>
      <c r="H286" s="25"/>
      <c r="I286" s="25"/>
      <c r="J286" s="44"/>
      <c r="K286" s="16">
        <f t="shared" si="28"/>
        <v>0</v>
      </c>
      <c r="L286" s="16">
        <f t="shared" si="29"/>
        <v>0</v>
      </c>
      <c r="M286" s="16">
        <f t="shared" si="30"/>
        <v>0</v>
      </c>
      <c r="N286" s="16">
        <f t="shared" si="31"/>
        <v>0</v>
      </c>
      <c r="O286" s="16">
        <f t="shared" si="32"/>
        <v>0</v>
      </c>
      <c r="P286" s="16">
        <f t="shared" si="33"/>
        <v>0</v>
      </c>
      <c r="Q286" s="16">
        <f t="shared" si="34"/>
        <v>0</v>
      </c>
      <c r="R286" s="16">
        <f>IF(E286&lt;1,0,IF(A286&lt;(Støtteark!$H$4-5),0,(IF(G286="Utførelse",(K286+L286+M286+N286+O286+P286),IF(G286="Fagkontroll",(Q286),0)))))</f>
        <v>0</v>
      </c>
      <c r="S286" s="16">
        <f>IF(A286&lt;(Støtteark!$H$4-5),0,B286)</f>
        <v>0</v>
      </c>
    </row>
    <row r="287" spans="1:19" x14ac:dyDescent="0.25">
      <c r="A287" s="25"/>
      <c r="B287" s="25"/>
      <c r="C287" s="25"/>
      <c r="D287" s="25"/>
      <c r="E287" s="25"/>
      <c r="F287" s="25"/>
      <c r="G287" s="25"/>
      <c r="H287" s="25"/>
      <c r="I287" s="25"/>
      <c r="J287" s="44"/>
      <c r="K287" s="16">
        <f t="shared" si="28"/>
        <v>0</v>
      </c>
      <c r="L287" s="16">
        <f t="shared" si="29"/>
        <v>0</v>
      </c>
      <c r="M287" s="16">
        <f t="shared" si="30"/>
        <v>0</v>
      </c>
      <c r="N287" s="16">
        <f t="shared" si="31"/>
        <v>0</v>
      </c>
      <c r="O287" s="16">
        <f t="shared" si="32"/>
        <v>0</v>
      </c>
      <c r="P287" s="16">
        <f t="shared" si="33"/>
        <v>0</v>
      </c>
      <c r="Q287" s="16">
        <f t="shared" si="34"/>
        <v>0</v>
      </c>
      <c r="R287" s="16">
        <f>IF(E287&lt;1,0,IF(A287&lt;(Støtteark!$H$4-5),0,(IF(G287="Utførelse",(K287+L287+M287+N287+O287+P287),IF(G287="Fagkontroll",(Q287),0)))))</f>
        <v>0</v>
      </c>
      <c r="S287" s="16">
        <f>IF(A287&lt;(Støtteark!$H$4-5),0,B287)</f>
        <v>0</v>
      </c>
    </row>
    <row r="288" spans="1:19" x14ac:dyDescent="0.25">
      <c r="A288" s="25"/>
      <c r="B288" s="25"/>
      <c r="C288" s="25"/>
      <c r="D288" s="25"/>
      <c r="E288" s="25"/>
      <c r="F288" s="25"/>
      <c r="G288" s="25"/>
      <c r="H288" s="25"/>
      <c r="I288" s="25"/>
      <c r="J288" s="44"/>
      <c r="K288" s="16">
        <f t="shared" si="28"/>
        <v>0</v>
      </c>
      <c r="L288" s="16">
        <f t="shared" si="29"/>
        <v>0</v>
      </c>
      <c r="M288" s="16">
        <f t="shared" si="30"/>
        <v>0</v>
      </c>
      <c r="N288" s="16">
        <f t="shared" si="31"/>
        <v>0</v>
      </c>
      <c r="O288" s="16">
        <f t="shared" si="32"/>
        <v>0</v>
      </c>
      <c r="P288" s="16">
        <f t="shared" si="33"/>
        <v>0</v>
      </c>
      <c r="Q288" s="16">
        <f t="shared" si="34"/>
        <v>0</v>
      </c>
      <c r="R288" s="16">
        <f>IF(E288&lt;1,0,IF(A288&lt;(Støtteark!$H$4-5),0,(IF(G288="Utførelse",(K288+L288+M288+N288+O288+P288),IF(G288="Fagkontroll",(Q288),0)))))</f>
        <v>0</v>
      </c>
      <c r="S288" s="16">
        <f>IF(A288&lt;(Støtteark!$H$4-5),0,B288)</f>
        <v>0</v>
      </c>
    </row>
    <row r="289" spans="1:19" x14ac:dyDescent="0.25">
      <c r="A289" s="25"/>
      <c r="B289" s="25"/>
      <c r="C289" s="25"/>
      <c r="D289" s="25"/>
      <c r="E289" s="25"/>
      <c r="F289" s="25"/>
      <c r="G289" s="25"/>
      <c r="H289" s="25"/>
      <c r="I289" s="25"/>
      <c r="J289" s="44"/>
      <c r="K289" s="16">
        <f t="shared" si="28"/>
        <v>0</v>
      </c>
      <c r="L289" s="16">
        <f t="shared" si="29"/>
        <v>0</v>
      </c>
      <c r="M289" s="16">
        <f t="shared" si="30"/>
        <v>0</v>
      </c>
      <c r="N289" s="16">
        <f t="shared" si="31"/>
        <v>0</v>
      </c>
      <c r="O289" s="16">
        <f t="shared" si="32"/>
        <v>0</v>
      </c>
      <c r="P289" s="16">
        <f t="shared" si="33"/>
        <v>0</v>
      </c>
      <c r="Q289" s="16">
        <f t="shared" si="34"/>
        <v>0</v>
      </c>
      <c r="R289" s="16">
        <f>IF(E289&lt;1,0,IF(A289&lt;(Støtteark!$H$4-5),0,(IF(G289="Utførelse",(K289+L289+M289+N289+O289+P289),IF(G289="Fagkontroll",(Q289),0)))))</f>
        <v>0</v>
      </c>
      <c r="S289" s="16">
        <f>IF(A289&lt;(Støtteark!$H$4-5),0,B289)</f>
        <v>0</v>
      </c>
    </row>
    <row r="290" spans="1:19" x14ac:dyDescent="0.25">
      <c r="A290" s="25"/>
      <c r="B290" s="25"/>
      <c r="C290" s="25"/>
      <c r="D290" s="25"/>
      <c r="E290" s="25"/>
      <c r="F290" s="25"/>
      <c r="G290" s="25"/>
      <c r="H290" s="25"/>
      <c r="I290" s="25"/>
      <c r="J290" s="44"/>
      <c r="K290" s="16">
        <f t="shared" si="28"/>
        <v>0</v>
      </c>
      <c r="L290" s="16">
        <f t="shared" si="29"/>
        <v>0</v>
      </c>
      <c r="M290" s="16">
        <f t="shared" si="30"/>
        <v>0</v>
      </c>
      <c r="N290" s="16">
        <f t="shared" si="31"/>
        <v>0</v>
      </c>
      <c r="O290" s="16">
        <f t="shared" si="32"/>
        <v>0</v>
      </c>
      <c r="P290" s="16">
        <f t="shared" si="33"/>
        <v>0</v>
      </c>
      <c r="Q290" s="16">
        <f t="shared" si="34"/>
        <v>0</v>
      </c>
      <c r="R290" s="16">
        <f>IF(E290&lt;1,0,IF(A290&lt;(Støtteark!$H$4-5),0,(IF(G290="Utførelse",(K290+L290+M290+N290+O290+P290),IF(G290="Fagkontroll",(Q290),0)))))</f>
        <v>0</v>
      </c>
      <c r="S290" s="16">
        <f>IF(A290&lt;(Støtteark!$H$4-5),0,B290)</f>
        <v>0</v>
      </c>
    </row>
    <row r="291" spans="1:19" x14ac:dyDescent="0.25">
      <c r="A291" s="25"/>
      <c r="B291" s="25"/>
      <c r="C291" s="25"/>
      <c r="D291" s="25"/>
      <c r="E291" s="25"/>
      <c r="F291" s="25"/>
      <c r="G291" s="25"/>
      <c r="H291" s="25"/>
      <c r="I291" s="25"/>
      <c r="J291" s="44"/>
      <c r="K291" s="16">
        <f t="shared" si="28"/>
        <v>0</v>
      </c>
      <c r="L291" s="16">
        <f t="shared" si="29"/>
        <v>0</v>
      </c>
      <c r="M291" s="16">
        <f t="shared" si="30"/>
        <v>0</v>
      </c>
      <c r="N291" s="16">
        <f t="shared" si="31"/>
        <v>0</v>
      </c>
      <c r="O291" s="16">
        <f t="shared" si="32"/>
        <v>0</v>
      </c>
      <c r="P291" s="16">
        <f t="shared" si="33"/>
        <v>0</v>
      </c>
      <c r="Q291" s="16">
        <f t="shared" si="34"/>
        <v>0</v>
      </c>
      <c r="R291" s="16">
        <f>IF(E291&lt;1,0,IF(A291&lt;(Støtteark!$H$4-5),0,(IF(G291="Utførelse",(K291+L291+M291+N291+O291+P291),IF(G291="Fagkontroll",(Q291),0)))))</f>
        <v>0</v>
      </c>
      <c r="S291" s="16">
        <f>IF(A291&lt;(Støtteark!$H$4-5),0,B291)</f>
        <v>0</v>
      </c>
    </row>
    <row r="292" spans="1:19" x14ac:dyDescent="0.25">
      <c r="A292" s="25"/>
      <c r="B292" s="25"/>
      <c r="C292" s="25"/>
      <c r="D292" s="25"/>
      <c r="E292" s="25"/>
      <c r="F292" s="25"/>
      <c r="G292" s="25"/>
      <c r="H292" s="25"/>
      <c r="I292" s="25"/>
      <c r="J292" s="44"/>
      <c r="K292" s="16">
        <f t="shared" si="28"/>
        <v>0</v>
      </c>
      <c r="L292" s="16">
        <f t="shared" si="29"/>
        <v>0</v>
      </c>
      <c r="M292" s="16">
        <f t="shared" si="30"/>
        <v>0</v>
      </c>
      <c r="N292" s="16">
        <f t="shared" si="31"/>
        <v>0</v>
      </c>
      <c r="O292" s="16">
        <f t="shared" si="32"/>
        <v>0</v>
      </c>
      <c r="P292" s="16">
        <f t="shared" si="33"/>
        <v>0</v>
      </c>
      <c r="Q292" s="16">
        <f t="shared" si="34"/>
        <v>0</v>
      </c>
      <c r="R292" s="16">
        <f>IF(E292&lt;1,0,IF(A292&lt;(Støtteark!$H$4-5),0,(IF(G292="Utførelse",(K292+L292+M292+N292+O292+P292),IF(G292="Fagkontroll",(Q292),0)))))</f>
        <v>0</v>
      </c>
      <c r="S292" s="16">
        <f>IF(A292&lt;(Støtteark!$H$4-5),0,B292)</f>
        <v>0</v>
      </c>
    </row>
    <row r="293" spans="1:19" x14ac:dyDescent="0.25">
      <c r="A293" s="25"/>
      <c r="B293" s="25"/>
      <c r="C293" s="25"/>
      <c r="D293" s="25"/>
      <c r="E293" s="25"/>
      <c r="F293" s="25"/>
      <c r="G293" s="25"/>
      <c r="H293" s="25"/>
      <c r="I293" s="25"/>
      <c r="J293" s="44"/>
      <c r="K293" s="16">
        <f t="shared" si="28"/>
        <v>0</v>
      </c>
      <c r="L293" s="16">
        <f t="shared" si="29"/>
        <v>0</v>
      </c>
      <c r="M293" s="16">
        <f t="shared" si="30"/>
        <v>0</v>
      </c>
      <c r="N293" s="16">
        <f t="shared" si="31"/>
        <v>0</v>
      </c>
      <c r="O293" s="16">
        <f t="shared" si="32"/>
        <v>0</v>
      </c>
      <c r="P293" s="16">
        <f t="shared" si="33"/>
        <v>0</v>
      </c>
      <c r="Q293" s="16">
        <f t="shared" si="34"/>
        <v>0</v>
      </c>
      <c r="R293" s="16">
        <f>IF(E293&lt;1,0,IF(A293&lt;(Støtteark!$H$4-5),0,(IF(G293="Utførelse",(K293+L293+M293+N293+O293+P293),IF(G293="Fagkontroll",(Q293),0)))))</f>
        <v>0</v>
      </c>
      <c r="S293" s="16">
        <f>IF(A293&lt;(Støtteark!$H$4-5),0,B293)</f>
        <v>0</v>
      </c>
    </row>
    <row r="294" spans="1:19" x14ac:dyDescent="0.25">
      <c r="A294" s="25"/>
      <c r="B294" s="25"/>
      <c r="C294" s="25"/>
      <c r="D294" s="25"/>
      <c r="E294" s="25"/>
      <c r="F294" s="25"/>
      <c r="G294" s="25"/>
      <c r="H294" s="25"/>
      <c r="I294" s="25"/>
      <c r="J294" s="44"/>
      <c r="K294" s="16">
        <f t="shared" si="28"/>
        <v>0</v>
      </c>
      <c r="L294" s="16">
        <f t="shared" si="29"/>
        <v>0</v>
      </c>
      <c r="M294" s="16">
        <f t="shared" si="30"/>
        <v>0</v>
      </c>
      <c r="N294" s="16">
        <f t="shared" si="31"/>
        <v>0</v>
      </c>
      <c r="O294" s="16">
        <f t="shared" si="32"/>
        <v>0</v>
      </c>
      <c r="P294" s="16">
        <f t="shared" si="33"/>
        <v>0</v>
      </c>
      <c r="Q294" s="16">
        <f t="shared" si="34"/>
        <v>0</v>
      </c>
      <c r="R294" s="16">
        <f>IF(E294&lt;1,0,IF(A294&lt;(Støtteark!$H$4-5),0,(IF(G294="Utførelse",(K294+L294+M294+N294+O294+P294),IF(G294="Fagkontroll",(Q294),0)))))</f>
        <v>0</v>
      </c>
      <c r="S294" s="16">
        <f>IF(A294&lt;(Støtteark!$H$4-5),0,B294)</f>
        <v>0</v>
      </c>
    </row>
    <row r="295" spans="1:19" x14ac:dyDescent="0.25">
      <c r="A295" s="25"/>
      <c r="B295" s="25"/>
      <c r="C295" s="25"/>
      <c r="D295" s="25"/>
      <c r="E295" s="25"/>
      <c r="F295" s="25"/>
      <c r="G295" s="25"/>
      <c r="H295" s="25"/>
      <c r="I295" s="25"/>
      <c r="J295" s="44"/>
      <c r="K295" s="16">
        <f t="shared" si="28"/>
        <v>0</v>
      </c>
      <c r="L295" s="16">
        <f t="shared" si="29"/>
        <v>0</v>
      </c>
      <c r="M295" s="16">
        <f t="shared" si="30"/>
        <v>0</v>
      </c>
      <c r="N295" s="16">
        <f t="shared" si="31"/>
        <v>0</v>
      </c>
      <c r="O295" s="16">
        <f t="shared" si="32"/>
        <v>0</v>
      </c>
      <c r="P295" s="16">
        <f t="shared" si="33"/>
        <v>0</v>
      </c>
      <c r="Q295" s="16">
        <f t="shared" si="34"/>
        <v>0</v>
      </c>
      <c r="R295" s="16">
        <f>IF(E295&lt;1,0,IF(A295&lt;(Støtteark!$H$4-5),0,(IF(G295="Utførelse",(K295+L295+M295+N295+O295+P295),IF(G295="Fagkontroll",(Q295),0)))))</f>
        <v>0</v>
      </c>
      <c r="S295" s="16">
        <f>IF(A295&lt;(Støtteark!$H$4-5),0,B295)</f>
        <v>0</v>
      </c>
    </row>
    <row r="296" spans="1:19" x14ac:dyDescent="0.25">
      <c r="A296" s="25"/>
      <c r="B296" s="25"/>
      <c r="C296" s="25"/>
      <c r="D296" s="25"/>
      <c r="E296" s="25"/>
      <c r="F296" s="25"/>
      <c r="G296" s="25"/>
      <c r="H296" s="25"/>
      <c r="I296" s="25"/>
      <c r="J296" s="44"/>
      <c r="K296" s="16">
        <f t="shared" si="28"/>
        <v>0</v>
      </c>
      <c r="L296" s="16">
        <f t="shared" si="29"/>
        <v>0</v>
      </c>
      <c r="M296" s="16">
        <f t="shared" si="30"/>
        <v>0</v>
      </c>
      <c r="N296" s="16">
        <f t="shared" si="31"/>
        <v>0</v>
      </c>
      <c r="O296" s="16">
        <f t="shared" si="32"/>
        <v>0</v>
      </c>
      <c r="P296" s="16">
        <f t="shared" si="33"/>
        <v>0</v>
      </c>
      <c r="Q296" s="16">
        <f t="shared" si="34"/>
        <v>0</v>
      </c>
      <c r="R296" s="16">
        <f>IF(E296&lt;1,0,IF(A296&lt;(Støtteark!$H$4-5),0,(IF(G296="Utførelse",(K296+L296+M296+N296+O296+P296),IF(G296="Fagkontroll",(Q296),0)))))</f>
        <v>0</v>
      </c>
      <c r="S296" s="16">
        <f>IF(A296&lt;(Støtteark!$H$4-5),0,B296)</f>
        <v>0</v>
      </c>
    </row>
    <row r="297" spans="1:19" x14ac:dyDescent="0.25">
      <c r="A297" s="25"/>
      <c r="B297" s="25"/>
      <c r="C297" s="25"/>
      <c r="D297" s="25"/>
      <c r="E297" s="25"/>
      <c r="F297" s="25"/>
      <c r="G297" s="25"/>
      <c r="H297" s="25"/>
      <c r="I297" s="25"/>
      <c r="J297" s="44"/>
      <c r="K297" s="16">
        <f t="shared" si="28"/>
        <v>0</v>
      </c>
      <c r="L297" s="16">
        <f t="shared" si="29"/>
        <v>0</v>
      </c>
      <c r="M297" s="16">
        <f t="shared" si="30"/>
        <v>0</v>
      </c>
      <c r="N297" s="16">
        <f t="shared" si="31"/>
        <v>0</v>
      </c>
      <c r="O297" s="16">
        <f t="shared" si="32"/>
        <v>0</v>
      </c>
      <c r="P297" s="16">
        <f t="shared" si="33"/>
        <v>0</v>
      </c>
      <c r="Q297" s="16">
        <f t="shared" si="34"/>
        <v>0</v>
      </c>
      <c r="R297" s="16">
        <f>IF(E297&lt;1,0,IF(A297&lt;(Støtteark!$H$4-5),0,(IF(G297="Utførelse",(K297+L297+M297+N297+O297+P297),IF(G297="Fagkontroll",(Q297),0)))))</f>
        <v>0</v>
      </c>
      <c r="S297" s="16">
        <f>IF(A297&lt;(Støtteark!$H$4-5),0,B297)</f>
        <v>0</v>
      </c>
    </row>
    <row r="298" spans="1:19" x14ac:dyDescent="0.25">
      <c r="A298" s="25"/>
      <c r="B298" s="25"/>
      <c r="C298" s="25"/>
      <c r="D298" s="25"/>
      <c r="E298" s="25"/>
      <c r="F298" s="25"/>
      <c r="G298" s="25"/>
      <c r="H298" s="25"/>
      <c r="I298" s="25"/>
      <c r="J298" s="44"/>
      <c r="K298" s="16">
        <f t="shared" si="28"/>
        <v>0</v>
      </c>
      <c r="L298" s="16">
        <f t="shared" si="29"/>
        <v>0</v>
      </c>
      <c r="M298" s="16">
        <f t="shared" si="30"/>
        <v>0</v>
      </c>
      <c r="N298" s="16">
        <f t="shared" si="31"/>
        <v>0</v>
      </c>
      <c r="O298" s="16">
        <f t="shared" si="32"/>
        <v>0</v>
      </c>
      <c r="P298" s="16">
        <f t="shared" si="33"/>
        <v>0</v>
      </c>
      <c r="Q298" s="16">
        <f t="shared" si="34"/>
        <v>0</v>
      </c>
      <c r="R298" s="16">
        <f>IF(E298&lt;1,0,IF(A298&lt;(Støtteark!$H$4-5),0,(IF(G298="Utførelse",(K298+L298+M298+N298+O298+P298),IF(G298="Fagkontroll",(Q298),0)))))</f>
        <v>0</v>
      </c>
      <c r="S298" s="16">
        <f>IF(A298&lt;(Støtteark!$H$4-5),0,B298)</f>
        <v>0</v>
      </c>
    </row>
    <row r="299" spans="1:19" x14ac:dyDescent="0.25">
      <c r="A299" s="25"/>
      <c r="B299" s="25"/>
      <c r="C299" s="25"/>
      <c r="D299" s="25"/>
      <c r="E299" s="25"/>
      <c r="F299" s="25"/>
      <c r="G299" s="25"/>
      <c r="H299" s="25"/>
      <c r="I299" s="25"/>
      <c r="J299" s="44"/>
      <c r="K299" s="16">
        <f t="shared" si="28"/>
        <v>0</v>
      </c>
      <c r="L299" s="16">
        <f t="shared" si="29"/>
        <v>0</v>
      </c>
      <c r="M299" s="16">
        <f t="shared" si="30"/>
        <v>0</v>
      </c>
      <c r="N299" s="16">
        <f t="shared" si="31"/>
        <v>0</v>
      </c>
      <c r="O299" s="16">
        <f t="shared" si="32"/>
        <v>0</v>
      </c>
      <c r="P299" s="16">
        <f t="shared" si="33"/>
        <v>0</v>
      </c>
      <c r="Q299" s="16">
        <f t="shared" si="34"/>
        <v>0</v>
      </c>
      <c r="R299" s="16">
        <f>IF(E299&lt;1,0,IF(A299&lt;(Støtteark!$H$4-5),0,(IF(G299="Utførelse",(K299+L299+M299+N299+O299+P299),IF(G299="Fagkontroll",(Q299),0)))))</f>
        <v>0</v>
      </c>
      <c r="S299" s="16">
        <f>IF(A299&lt;(Støtteark!$H$4-5),0,B299)</f>
        <v>0</v>
      </c>
    </row>
    <row r="300" spans="1:19" x14ac:dyDescent="0.25">
      <c r="A300" s="25"/>
      <c r="B300" s="25"/>
      <c r="C300" s="25"/>
      <c r="D300" s="25"/>
      <c r="E300" s="25"/>
      <c r="F300" s="25"/>
      <c r="G300" s="25"/>
      <c r="H300" s="25"/>
      <c r="I300" s="25"/>
      <c r="J300" s="44"/>
      <c r="K300" s="16">
        <f t="shared" si="28"/>
        <v>0</v>
      </c>
      <c r="L300" s="16">
        <f t="shared" si="29"/>
        <v>0</v>
      </c>
      <c r="M300" s="16">
        <f t="shared" si="30"/>
        <v>0</v>
      </c>
      <c r="N300" s="16">
        <f t="shared" si="31"/>
        <v>0</v>
      </c>
      <c r="O300" s="16">
        <f t="shared" si="32"/>
        <v>0</v>
      </c>
      <c r="P300" s="16">
        <f t="shared" si="33"/>
        <v>0</v>
      </c>
      <c r="Q300" s="16">
        <f t="shared" si="34"/>
        <v>0</v>
      </c>
      <c r="R300" s="16">
        <f>IF(E300&lt;1,0,IF(A300&lt;(Støtteark!$H$4-5),0,(IF(G300="Utførelse",(K300+L300+M300+N300+O300+P300),IF(G300="Fagkontroll",(Q300),0)))))</f>
        <v>0</v>
      </c>
      <c r="S300" s="16">
        <f>IF(A300&lt;(Støtteark!$H$4-5),0,B300)</f>
        <v>0</v>
      </c>
    </row>
    <row r="301" spans="1:19" x14ac:dyDescent="0.25">
      <c r="A301" s="25"/>
      <c r="B301" s="25"/>
      <c r="C301" s="25"/>
      <c r="D301" s="25"/>
      <c r="E301" s="25"/>
      <c r="F301" s="25"/>
      <c r="G301" s="25"/>
      <c r="H301" s="25"/>
      <c r="I301" s="25"/>
      <c r="J301" s="44"/>
      <c r="K301" s="16">
        <f t="shared" si="28"/>
        <v>0</v>
      </c>
      <c r="L301" s="16">
        <f t="shared" si="29"/>
        <v>0</v>
      </c>
      <c r="M301" s="16">
        <f t="shared" si="30"/>
        <v>0</v>
      </c>
      <c r="N301" s="16">
        <f t="shared" si="31"/>
        <v>0</v>
      </c>
      <c r="O301" s="16">
        <f t="shared" si="32"/>
        <v>0</v>
      </c>
      <c r="P301" s="16">
        <f t="shared" si="33"/>
        <v>0</v>
      </c>
      <c r="Q301" s="16">
        <f t="shared" si="34"/>
        <v>0</v>
      </c>
      <c r="R301" s="16">
        <f>IF(E301&lt;1,0,IF(A301&lt;(Støtteark!$H$4-5),0,(IF(G301="Utførelse",(K301+L301+M301+N301+O301+P301),IF(G301="Fagkontroll",(Q301),0)))))</f>
        <v>0</v>
      </c>
      <c r="S301" s="16">
        <f>IF(A301&lt;(Støtteark!$H$4-5),0,B301)</f>
        <v>0</v>
      </c>
    </row>
    <row r="302" spans="1:19" x14ac:dyDescent="0.25">
      <c r="A302" s="25"/>
      <c r="B302" s="25"/>
      <c r="C302" s="25"/>
      <c r="D302" s="25"/>
      <c r="E302" s="25"/>
      <c r="F302" s="25"/>
      <c r="G302" s="25"/>
      <c r="H302" s="25"/>
      <c r="I302" s="25"/>
      <c r="J302" s="44"/>
      <c r="K302" s="16">
        <f t="shared" si="28"/>
        <v>0</v>
      </c>
      <c r="L302" s="16">
        <f t="shared" si="29"/>
        <v>0</v>
      </c>
      <c r="M302" s="16">
        <f t="shared" si="30"/>
        <v>0</v>
      </c>
      <c r="N302" s="16">
        <f t="shared" si="31"/>
        <v>0</v>
      </c>
      <c r="O302" s="16">
        <f t="shared" si="32"/>
        <v>0</v>
      </c>
      <c r="P302" s="16">
        <f t="shared" si="33"/>
        <v>0</v>
      </c>
      <c r="Q302" s="16">
        <f t="shared" si="34"/>
        <v>0</v>
      </c>
      <c r="R302" s="16">
        <f>IF(E302&lt;1,0,IF(A302&lt;(Støtteark!$H$4-5),0,(IF(G302="Utførelse",(K302+L302+M302+N302+O302+P302),IF(G302="Fagkontroll",(Q302),0)))))</f>
        <v>0</v>
      </c>
      <c r="S302" s="16">
        <f>IF(A302&lt;(Støtteark!$H$4-5),0,B302)</f>
        <v>0</v>
      </c>
    </row>
    <row r="303" spans="1:19" x14ac:dyDescent="0.25">
      <c r="A303" s="25"/>
      <c r="B303" s="25"/>
      <c r="C303" s="25"/>
      <c r="D303" s="25"/>
      <c r="E303" s="25"/>
      <c r="F303" s="25"/>
      <c r="G303" s="25"/>
      <c r="H303" s="25"/>
      <c r="I303" s="25"/>
      <c r="J303" s="44"/>
      <c r="K303" s="16">
        <f t="shared" si="28"/>
        <v>0</v>
      </c>
      <c r="L303" s="16">
        <f t="shared" si="29"/>
        <v>0</v>
      </c>
      <c r="M303" s="16">
        <f t="shared" si="30"/>
        <v>0</v>
      </c>
      <c r="N303" s="16">
        <f t="shared" si="31"/>
        <v>0</v>
      </c>
      <c r="O303" s="16">
        <f t="shared" si="32"/>
        <v>0</v>
      </c>
      <c r="P303" s="16">
        <f t="shared" si="33"/>
        <v>0</v>
      </c>
      <c r="Q303" s="16">
        <f t="shared" si="34"/>
        <v>0</v>
      </c>
      <c r="R303" s="16">
        <f>IF(E303&lt;1,0,IF(A303&lt;(Støtteark!$H$4-5),0,(IF(G303="Utførelse",(K303+L303+M303+N303+O303+P303),IF(G303="Fagkontroll",(Q303),0)))))</f>
        <v>0</v>
      </c>
      <c r="S303" s="16">
        <f>IF(A303&lt;(Støtteark!$H$4-5),0,B303)</f>
        <v>0</v>
      </c>
    </row>
    <row r="304" spans="1:19" x14ac:dyDescent="0.25">
      <c r="A304" s="25"/>
      <c r="B304" s="25"/>
      <c r="C304" s="25"/>
      <c r="D304" s="25"/>
      <c r="E304" s="25"/>
      <c r="F304" s="25"/>
      <c r="G304" s="25"/>
      <c r="H304" s="25"/>
      <c r="I304" s="25"/>
      <c r="J304" s="44"/>
      <c r="K304" s="16">
        <f t="shared" si="28"/>
        <v>0</v>
      </c>
      <c r="L304" s="16">
        <f t="shared" si="29"/>
        <v>0</v>
      </c>
      <c r="M304" s="16">
        <f t="shared" si="30"/>
        <v>0</v>
      </c>
      <c r="N304" s="16">
        <f t="shared" si="31"/>
        <v>0</v>
      </c>
      <c r="O304" s="16">
        <f t="shared" si="32"/>
        <v>0</v>
      </c>
      <c r="P304" s="16">
        <f t="shared" si="33"/>
        <v>0</v>
      </c>
      <c r="Q304" s="16">
        <f t="shared" si="34"/>
        <v>0</v>
      </c>
      <c r="R304" s="16">
        <f>IF(E304&lt;1,0,IF(A304&lt;(Støtteark!$H$4-5),0,(IF(G304="Utførelse",(K304+L304+M304+N304+O304+P304),IF(G304="Fagkontroll",(Q304),0)))))</f>
        <v>0</v>
      </c>
      <c r="S304" s="16">
        <f>IF(A304&lt;(Støtteark!$H$4-5),0,B304)</f>
        <v>0</v>
      </c>
    </row>
    <row r="305" spans="1:19" x14ac:dyDescent="0.25">
      <c r="A305" s="25"/>
      <c r="B305" s="25"/>
      <c r="C305" s="25"/>
      <c r="D305" s="25"/>
      <c r="E305" s="25"/>
      <c r="F305" s="25"/>
      <c r="G305" s="25"/>
      <c r="H305" s="25"/>
      <c r="I305" s="25"/>
      <c r="J305" s="44"/>
      <c r="K305" s="16">
        <f t="shared" si="28"/>
        <v>0</v>
      </c>
      <c r="L305" s="16">
        <f t="shared" si="29"/>
        <v>0</v>
      </c>
      <c r="M305" s="16">
        <f t="shared" si="30"/>
        <v>0</v>
      </c>
      <c r="N305" s="16">
        <f t="shared" si="31"/>
        <v>0</v>
      </c>
      <c r="O305" s="16">
        <f t="shared" si="32"/>
        <v>0</v>
      </c>
      <c r="P305" s="16">
        <f t="shared" si="33"/>
        <v>0</v>
      </c>
      <c r="Q305" s="16">
        <f t="shared" si="34"/>
        <v>0</v>
      </c>
      <c r="R305" s="16">
        <f>IF(E305&lt;1,0,IF(A305&lt;(Støtteark!$H$4-5),0,(IF(G305="Utførelse",(K305+L305+M305+N305+O305+P305),IF(G305="Fagkontroll",(Q305),0)))))</f>
        <v>0</v>
      </c>
      <c r="S305" s="16">
        <f>IF(A305&lt;(Støtteark!$H$4-5),0,B305)</f>
        <v>0</v>
      </c>
    </row>
    <row r="306" spans="1:19" x14ac:dyDescent="0.25">
      <c r="A306" s="25"/>
      <c r="B306" s="25"/>
      <c r="C306" s="25"/>
      <c r="D306" s="25"/>
      <c r="E306" s="25"/>
      <c r="F306" s="25"/>
      <c r="G306" s="25"/>
      <c r="H306" s="25"/>
      <c r="I306" s="25"/>
      <c r="J306" s="44"/>
      <c r="K306" s="16">
        <f t="shared" si="28"/>
        <v>0</v>
      </c>
      <c r="L306" s="16">
        <f t="shared" si="29"/>
        <v>0</v>
      </c>
      <c r="M306" s="16">
        <f t="shared" si="30"/>
        <v>0</v>
      </c>
      <c r="N306" s="16">
        <f t="shared" si="31"/>
        <v>0</v>
      </c>
      <c r="O306" s="16">
        <f t="shared" si="32"/>
        <v>0</v>
      </c>
      <c r="P306" s="16">
        <f t="shared" si="33"/>
        <v>0</v>
      </c>
      <c r="Q306" s="16">
        <f t="shared" si="34"/>
        <v>0</v>
      </c>
      <c r="R306" s="16">
        <f>IF(E306&lt;1,0,IF(A306&lt;(Støtteark!$H$4-5),0,(IF(G306="Utførelse",(K306+L306+M306+N306+O306+P306),IF(G306="Fagkontroll",(Q306),0)))))</f>
        <v>0</v>
      </c>
      <c r="S306" s="16">
        <f>IF(A306&lt;(Støtteark!$H$4-5),0,B306)</f>
        <v>0</v>
      </c>
    </row>
    <row r="307" spans="1:19" x14ac:dyDescent="0.25">
      <c r="A307" s="25"/>
      <c r="B307" s="25"/>
      <c r="C307" s="25"/>
      <c r="D307" s="25"/>
      <c r="E307" s="25"/>
      <c r="F307" s="25"/>
      <c r="G307" s="25"/>
      <c r="H307" s="25"/>
      <c r="I307" s="25"/>
      <c r="J307" s="44"/>
      <c r="K307" s="16">
        <f t="shared" si="28"/>
        <v>0</v>
      </c>
      <c r="L307" s="16">
        <f t="shared" si="29"/>
        <v>0</v>
      </c>
      <c r="M307" s="16">
        <f t="shared" si="30"/>
        <v>0</v>
      </c>
      <c r="N307" s="16">
        <f t="shared" si="31"/>
        <v>0</v>
      </c>
      <c r="O307" s="16">
        <f t="shared" si="32"/>
        <v>0</v>
      </c>
      <c r="P307" s="16">
        <f t="shared" si="33"/>
        <v>0</v>
      </c>
      <c r="Q307" s="16">
        <f t="shared" si="34"/>
        <v>0</v>
      </c>
      <c r="R307" s="16">
        <f>IF(E307&lt;1,0,IF(A307&lt;(Støtteark!$H$4-5),0,(IF(G307="Utførelse",(K307+L307+M307+N307+O307+P307),IF(G307="Fagkontroll",(Q307),0)))))</f>
        <v>0</v>
      </c>
      <c r="S307" s="16">
        <f>IF(A307&lt;(Støtteark!$H$4-5),0,B307)</f>
        <v>0</v>
      </c>
    </row>
    <row r="308" spans="1:19" x14ac:dyDescent="0.25">
      <c r="A308" s="25"/>
      <c r="B308" s="25"/>
      <c r="C308" s="25"/>
      <c r="D308" s="25"/>
      <c r="E308" s="25"/>
      <c r="F308" s="25"/>
      <c r="G308" s="25"/>
      <c r="H308" s="25"/>
      <c r="I308" s="25"/>
      <c r="J308" s="44"/>
      <c r="K308" s="16">
        <f t="shared" si="28"/>
        <v>0</v>
      </c>
      <c r="L308" s="16">
        <f t="shared" si="29"/>
        <v>0</v>
      </c>
      <c r="M308" s="16">
        <f t="shared" si="30"/>
        <v>0</v>
      </c>
      <c r="N308" s="16">
        <f t="shared" si="31"/>
        <v>0</v>
      </c>
      <c r="O308" s="16">
        <f t="shared" si="32"/>
        <v>0</v>
      </c>
      <c r="P308" s="16">
        <f t="shared" si="33"/>
        <v>0</v>
      </c>
      <c r="Q308" s="16">
        <f t="shared" si="34"/>
        <v>0</v>
      </c>
      <c r="R308" s="16">
        <f>IF(E308&lt;1,0,IF(A308&lt;(Støtteark!$H$4-5),0,(IF(G308="Utførelse",(K308+L308+M308+N308+O308+P308),IF(G308="Fagkontroll",(Q308),0)))))</f>
        <v>0</v>
      </c>
      <c r="S308" s="16">
        <f>IF(A308&lt;(Støtteark!$H$4-5),0,B308)</f>
        <v>0</v>
      </c>
    </row>
    <row r="309" spans="1:19" x14ac:dyDescent="0.25">
      <c r="A309" s="25"/>
      <c r="B309" s="25"/>
      <c r="C309" s="25"/>
      <c r="D309" s="25"/>
      <c r="E309" s="25"/>
      <c r="F309" s="25"/>
      <c r="G309" s="25"/>
      <c r="H309" s="25"/>
      <c r="I309" s="25"/>
      <c r="J309" s="44"/>
      <c r="K309" s="16">
        <f t="shared" si="28"/>
        <v>0</v>
      </c>
      <c r="L309" s="16">
        <f t="shared" si="29"/>
        <v>0</v>
      </c>
      <c r="M309" s="16">
        <f t="shared" si="30"/>
        <v>0</v>
      </c>
      <c r="N309" s="16">
        <f t="shared" si="31"/>
        <v>0</v>
      </c>
      <c r="O309" s="16">
        <f t="shared" si="32"/>
        <v>0</v>
      </c>
      <c r="P309" s="16">
        <f t="shared" si="33"/>
        <v>0</v>
      </c>
      <c r="Q309" s="16">
        <f t="shared" si="34"/>
        <v>0</v>
      </c>
      <c r="R309" s="16">
        <f>IF(E309&lt;1,0,IF(A309&lt;(Støtteark!$H$4-5),0,(IF(G309="Utførelse",(K309+L309+M309+N309+O309+P309),IF(G309="Fagkontroll",(Q309),0)))))</f>
        <v>0</v>
      </c>
      <c r="S309" s="16">
        <f>IF(A309&lt;(Støtteark!$H$4-5),0,B309)</f>
        <v>0</v>
      </c>
    </row>
    <row r="310" spans="1:19" x14ac:dyDescent="0.25">
      <c r="A310" s="25"/>
      <c r="B310" s="25"/>
      <c r="C310" s="25"/>
      <c r="D310" s="25"/>
      <c r="E310" s="25"/>
      <c r="F310" s="25"/>
      <c r="G310" s="25"/>
      <c r="H310" s="25"/>
      <c r="I310" s="25"/>
      <c r="J310" s="44"/>
      <c r="K310" s="16">
        <f t="shared" si="28"/>
        <v>0</v>
      </c>
      <c r="L310" s="16">
        <f t="shared" si="29"/>
        <v>0</v>
      </c>
      <c r="M310" s="16">
        <f t="shared" si="30"/>
        <v>0</v>
      </c>
      <c r="N310" s="16">
        <f t="shared" si="31"/>
        <v>0</v>
      </c>
      <c r="O310" s="16">
        <f t="shared" si="32"/>
        <v>0</v>
      </c>
      <c r="P310" s="16">
        <f t="shared" si="33"/>
        <v>0</v>
      </c>
      <c r="Q310" s="16">
        <f t="shared" si="34"/>
        <v>0</v>
      </c>
      <c r="R310" s="16">
        <f>IF(E310&lt;1,0,IF(A310&lt;(Støtteark!$H$4-5),0,(IF(G310="Utførelse",(K310+L310+M310+N310+O310+P310),IF(G310="Fagkontroll",(Q310),0)))))</f>
        <v>0</v>
      </c>
      <c r="S310" s="16">
        <f>IF(A310&lt;(Støtteark!$H$4-5),0,B310)</f>
        <v>0</v>
      </c>
    </row>
    <row r="311" spans="1:19" x14ac:dyDescent="0.25">
      <c r="A311" s="25"/>
      <c r="B311" s="25"/>
      <c r="C311" s="25"/>
      <c r="D311" s="25"/>
      <c r="E311" s="25"/>
      <c r="F311" s="25"/>
      <c r="G311" s="25"/>
      <c r="H311" s="25"/>
      <c r="I311" s="25"/>
      <c r="J311" s="44"/>
      <c r="K311" s="16">
        <f t="shared" si="28"/>
        <v>0</v>
      </c>
      <c r="L311" s="16">
        <f t="shared" si="29"/>
        <v>0</v>
      </c>
      <c r="M311" s="16">
        <f t="shared" si="30"/>
        <v>0</v>
      </c>
      <c r="N311" s="16">
        <f t="shared" si="31"/>
        <v>0</v>
      </c>
      <c r="O311" s="16">
        <f t="shared" si="32"/>
        <v>0</v>
      </c>
      <c r="P311" s="16">
        <f t="shared" si="33"/>
        <v>0</v>
      </c>
      <c r="Q311" s="16">
        <f t="shared" si="34"/>
        <v>0</v>
      </c>
      <c r="R311" s="16">
        <f>IF(E311&lt;1,0,IF(A311&lt;(Støtteark!$H$4-5),0,(IF(G311="Utførelse",(K311+L311+M311+N311+O311+P311),IF(G311="Fagkontroll",(Q311),0)))))</f>
        <v>0</v>
      </c>
      <c r="S311" s="16">
        <f>IF(A311&lt;(Støtteark!$H$4-5),0,B311)</f>
        <v>0</v>
      </c>
    </row>
    <row r="312" spans="1:19" x14ac:dyDescent="0.25">
      <c r="A312" s="25"/>
      <c r="B312" s="25"/>
      <c r="C312" s="25"/>
      <c r="D312" s="25"/>
      <c r="E312" s="25"/>
      <c r="F312" s="25"/>
      <c r="G312" s="25"/>
      <c r="H312" s="25"/>
      <c r="I312" s="25"/>
      <c r="J312" s="44"/>
      <c r="K312" s="16">
        <f t="shared" si="28"/>
        <v>0</v>
      </c>
      <c r="L312" s="16">
        <f t="shared" si="29"/>
        <v>0</v>
      </c>
      <c r="M312" s="16">
        <f t="shared" si="30"/>
        <v>0</v>
      </c>
      <c r="N312" s="16">
        <f t="shared" si="31"/>
        <v>0</v>
      </c>
      <c r="O312" s="16">
        <f t="shared" si="32"/>
        <v>0</v>
      </c>
      <c r="P312" s="16">
        <f t="shared" si="33"/>
        <v>0</v>
      </c>
      <c r="Q312" s="16">
        <f t="shared" si="34"/>
        <v>0</v>
      </c>
      <c r="R312" s="16">
        <f>IF(E312&lt;1,0,IF(A312&lt;(Støtteark!$H$4-5),0,(IF(G312="Utførelse",(K312+L312+M312+N312+O312+P312),IF(G312="Fagkontroll",(Q312),0)))))</f>
        <v>0</v>
      </c>
      <c r="S312" s="16">
        <f>IF(A312&lt;(Støtteark!$H$4-5),0,B312)</f>
        <v>0</v>
      </c>
    </row>
    <row r="313" spans="1:19" x14ac:dyDescent="0.25">
      <c r="A313" s="25"/>
      <c r="B313" s="25"/>
      <c r="C313" s="25"/>
      <c r="D313" s="25"/>
      <c r="E313" s="25"/>
      <c r="F313" s="25"/>
      <c r="G313" s="25"/>
      <c r="H313" s="25"/>
      <c r="I313" s="25"/>
      <c r="J313" s="44"/>
      <c r="K313" s="16">
        <f t="shared" si="28"/>
        <v>0</v>
      </c>
      <c r="L313" s="16">
        <f t="shared" si="29"/>
        <v>0</v>
      </c>
      <c r="M313" s="16">
        <f t="shared" si="30"/>
        <v>0</v>
      </c>
      <c r="N313" s="16">
        <f t="shared" si="31"/>
        <v>0</v>
      </c>
      <c r="O313" s="16">
        <f t="shared" si="32"/>
        <v>0</v>
      </c>
      <c r="P313" s="16">
        <f t="shared" si="33"/>
        <v>0</v>
      </c>
      <c r="Q313" s="16">
        <f t="shared" si="34"/>
        <v>0</v>
      </c>
      <c r="R313" s="16">
        <f>IF(E313&lt;1,0,IF(A313&lt;(Støtteark!$H$4-5),0,(IF(G313="Utførelse",(K313+L313+M313+N313+O313+P313),IF(G313="Fagkontroll",(Q313),0)))))</f>
        <v>0</v>
      </c>
      <c r="S313" s="16">
        <f>IF(A313&lt;(Støtteark!$H$4-5),0,B313)</f>
        <v>0</v>
      </c>
    </row>
    <row r="314" spans="1:19" x14ac:dyDescent="0.25">
      <c r="A314" s="25"/>
      <c r="B314" s="25"/>
      <c r="C314" s="25"/>
      <c r="D314" s="25"/>
      <c r="E314" s="25"/>
      <c r="F314" s="25"/>
      <c r="G314" s="25"/>
      <c r="H314" s="25"/>
      <c r="I314" s="25"/>
      <c r="J314" s="44"/>
      <c r="K314" s="16">
        <f t="shared" si="28"/>
        <v>0</v>
      </c>
      <c r="L314" s="16">
        <f t="shared" si="29"/>
        <v>0</v>
      </c>
      <c r="M314" s="16">
        <f t="shared" si="30"/>
        <v>0</v>
      </c>
      <c r="N314" s="16">
        <f t="shared" si="31"/>
        <v>0</v>
      </c>
      <c r="O314" s="16">
        <f t="shared" si="32"/>
        <v>0</v>
      </c>
      <c r="P314" s="16">
        <f t="shared" si="33"/>
        <v>0</v>
      </c>
      <c r="Q314" s="16">
        <f t="shared" si="34"/>
        <v>0</v>
      </c>
      <c r="R314" s="16">
        <f>IF(E314&lt;1,0,IF(A314&lt;(Støtteark!$H$4-5),0,(IF(G314="Utførelse",(K314+L314+M314+N314+O314+P314),IF(G314="Fagkontroll",(Q314),0)))))</f>
        <v>0</v>
      </c>
      <c r="S314" s="16">
        <f>IF(A314&lt;(Støtteark!$H$4-5),0,B314)</f>
        <v>0</v>
      </c>
    </row>
    <row r="315" spans="1:19" x14ac:dyDescent="0.25">
      <c r="A315" s="25"/>
      <c r="B315" s="25"/>
      <c r="C315" s="25"/>
      <c r="D315" s="25"/>
      <c r="E315" s="25"/>
      <c r="F315" s="25"/>
      <c r="G315" s="25"/>
      <c r="H315" s="25"/>
      <c r="I315" s="25"/>
      <c r="J315" s="44"/>
      <c r="K315" s="16">
        <f t="shared" si="28"/>
        <v>0</v>
      </c>
      <c r="L315" s="16">
        <f t="shared" si="29"/>
        <v>0</v>
      </c>
      <c r="M315" s="16">
        <f t="shared" si="30"/>
        <v>0</v>
      </c>
      <c r="N315" s="16">
        <f t="shared" si="31"/>
        <v>0</v>
      </c>
      <c r="O315" s="16">
        <f t="shared" si="32"/>
        <v>0</v>
      </c>
      <c r="P315" s="16">
        <f t="shared" si="33"/>
        <v>0</v>
      </c>
      <c r="Q315" s="16">
        <f t="shared" si="34"/>
        <v>0</v>
      </c>
      <c r="R315" s="16">
        <f>IF(E315&lt;1,0,IF(A315&lt;(Støtteark!$H$4-5),0,(IF(G315="Utførelse",(K315+L315+M315+N315+O315+P315),IF(G315="Fagkontroll",(Q315),0)))))</f>
        <v>0</v>
      </c>
      <c r="S315" s="16">
        <f>IF(A315&lt;(Støtteark!$H$4-5),0,B315)</f>
        <v>0</v>
      </c>
    </row>
    <row r="316" spans="1:19" x14ac:dyDescent="0.25">
      <c r="A316" s="25"/>
      <c r="B316" s="25"/>
      <c r="C316" s="25"/>
      <c r="D316" s="25"/>
      <c r="E316" s="25"/>
      <c r="F316" s="25"/>
      <c r="G316" s="25"/>
      <c r="H316" s="25"/>
      <c r="I316" s="25"/>
      <c r="J316" s="44"/>
      <c r="K316" s="16">
        <f t="shared" si="28"/>
        <v>0</v>
      </c>
      <c r="L316" s="16">
        <f t="shared" si="29"/>
        <v>0</v>
      </c>
      <c r="M316" s="16">
        <f t="shared" si="30"/>
        <v>0</v>
      </c>
      <c r="N316" s="16">
        <f t="shared" si="31"/>
        <v>0</v>
      </c>
      <c r="O316" s="16">
        <f t="shared" si="32"/>
        <v>0</v>
      </c>
      <c r="P316" s="16">
        <f t="shared" si="33"/>
        <v>0</v>
      </c>
      <c r="Q316" s="16">
        <f t="shared" si="34"/>
        <v>0</v>
      </c>
      <c r="R316" s="16">
        <f>IF(E316&lt;1,0,IF(A316&lt;(Støtteark!$H$4-5),0,(IF(G316="Utførelse",(K316+L316+M316+N316+O316+P316),IF(G316="Fagkontroll",(Q316),0)))))</f>
        <v>0</v>
      </c>
      <c r="S316" s="16">
        <f>IF(A316&lt;(Støtteark!$H$4-5),0,B316)</f>
        <v>0</v>
      </c>
    </row>
    <row r="317" spans="1:19" x14ac:dyDescent="0.25">
      <c r="A317" s="25"/>
      <c r="B317" s="25"/>
      <c r="C317" s="25"/>
      <c r="D317" s="25"/>
      <c r="E317" s="25"/>
      <c r="F317" s="25"/>
      <c r="G317" s="25"/>
      <c r="H317" s="25"/>
      <c r="I317" s="25"/>
      <c r="J317" s="44"/>
      <c r="K317" s="16">
        <f t="shared" si="28"/>
        <v>0</v>
      </c>
      <c r="L317" s="16">
        <f t="shared" si="29"/>
        <v>0</v>
      </c>
      <c r="M317" s="16">
        <f t="shared" si="30"/>
        <v>0</v>
      </c>
      <c r="N317" s="16">
        <f t="shared" si="31"/>
        <v>0</v>
      </c>
      <c r="O317" s="16">
        <f t="shared" si="32"/>
        <v>0</v>
      </c>
      <c r="P317" s="16">
        <f t="shared" si="33"/>
        <v>0</v>
      </c>
      <c r="Q317" s="16">
        <f t="shared" si="34"/>
        <v>0</v>
      </c>
      <c r="R317" s="16">
        <f>IF(E317&lt;1,0,IF(A317&lt;(Støtteark!$H$4-5),0,(IF(G317="Utførelse",(K317+L317+M317+N317+O317+P317),IF(G317="Fagkontroll",(Q317),0)))))</f>
        <v>0</v>
      </c>
      <c r="S317" s="16">
        <f>IF(A317&lt;(Støtteark!$H$4-5),0,B317)</f>
        <v>0</v>
      </c>
    </row>
    <row r="318" spans="1:19" x14ac:dyDescent="0.25">
      <c r="A318" s="25"/>
      <c r="B318" s="25"/>
      <c r="C318" s="25"/>
      <c r="D318" s="25"/>
      <c r="E318" s="25"/>
      <c r="F318" s="25"/>
      <c r="G318" s="25"/>
      <c r="H318" s="25"/>
      <c r="I318" s="25"/>
      <c r="J318" s="44"/>
      <c r="K318" s="16">
        <f t="shared" si="28"/>
        <v>0</v>
      </c>
      <c r="L318" s="16">
        <f t="shared" si="29"/>
        <v>0</v>
      </c>
      <c r="M318" s="16">
        <f t="shared" si="30"/>
        <v>0</v>
      </c>
      <c r="N318" s="16">
        <f t="shared" si="31"/>
        <v>0</v>
      </c>
      <c r="O318" s="16">
        <f t="shared" si="32"/>
        <v>0</v>
      </c>
      <c r="P318" s="16">
        <f t="shared" si="33"/>
        <v>0</v>
      </c>
      <c r="Q318" s="16">
        <f t="shared" si="34"/>
        <v>0</v>
      </c>
      <c r="R318" s="16">
        <f>IF(E318&lt;1,0,IF(A318&lt;(Støtteark!$H$4-5),0,(IF(G318="Utførelse",(K318+L318+M318+N318+O318+P318),IF(G318="Fagkontroll",(Q318),0)))))</f>
        <v>0</v>
      </c>
      <c r="S318" s="16">
        <f>IF(A318&lt;(Støtteark!$H$4-5),0,B318)</f>
        <v>0</v>
      </c>
    </row>
    <row r="319" spans="1:19" x14ac:dyDescent="0.25">
      <c r="A319" s="25"/>
      <c r="B319" s="25"/>
      <c r="C319" s="25"/>
      <c r="D319" s="25"/>
      <c r="E319" s="25"/>
      <c r="F319" s="25"/>
      <c r="G319" s="25"/>
      <c r="H319" s="25"/>
      <c r="I319" s="25"/>
      <c r="J319" s="44"/>
      <c r="K319" s="16">
        <f t="shared" si="28"/>
        <v>0</v>
      </c>
      <c r="L319" s="16">
        <f t="shared" si="29"/>
        <v>0</v>
      </c>
      <c r="M319" s="16">
        <f t="shared" si="30"/>
        <v>0</v>
      </c>
      <c r="N319" s="16">
        <f t="shared" si="31"/>
        <v>0</v>
      </c>
      <c r="O319" s="16">
        <f t="shared" si="32"/>
        <v>0</v>
      </c>
      <c r="P319" s="16">
        <f t="shared" si="33"/>
        <v>0</v>
      </c>
      <c r="Q319" s="16">
        <f t="shared" si="34"/>
        <v>0</v>
      </c>
      <c r="R319" s="16">
        <f>IF(E319&lt;1,0,IF(A319&lt;(Støtteark!$H$4-5),0,(IF(G319="Utførelse",(K319+L319+M319+N319+O319+P319),IF(G319="Fagkontroll",(Q319),0)))))</f>
        <v>0</v>
      </c>
      <c r="S319" s="16">
        <f>IF(A319&lt;(Støtteark!$H$4-5),0,B319)</f>
        <v>0</v>
      </c>
    </row>
    <row r="320" spans="1:19" x14ac:dyDescent="0.25">
      <c r="A320" s="25"/>
      <c r="B320" s="25"/>
      <c r="C320" s="25"/>
      <c r="D320" s="25"/>
      <c r="E320" s="25"/>
      <c r="F320" s="25"/>
      <c r="G320" s="25"/>
      <c r="H320" s="25"/>
      <c r="I320" s="25"/>
      <c r="J320" s="44"/>
      <c r="K320" s="16">
        <f t="shared" si="28"/>
        <v>0</v>
      </c>
      <c r="L320" s="16">
        <f t="shared" si="29"/>
        <v>0</v>
      </c>
      <c r="M320" s="16">
        <f t="shared" si="30"/>
        <v>0</v>
      </c>
      <c r="N320" s="16">
        <f t="shared" si="31"/>
        <v>0</v>
      </c>
      <c r="O320" s="16">
        <f t="shared" si="32"/>
        <v>0</v>
      </c>
      <c r="P320" s="16">
        <f t="shared" si="33"/>
        <v>0</v>
      </c>
      <c r="Q320" s="16">
        <f t="shared" si="34"/>
        <v>0</v>
      </c>
      <c r="R320" s="16">
        <f>IF(E320&lt;1,0,IF(A320&lt;(Støtteark!$H$4-5),0,(IF(G320="Utførelse",(K320+L320+M320+N320+O320+P320),IF(G320="Fagkontroll",(Q320),0)))))</f>
        <v>0</v>
      </c>
      <c r="S320" s="16">
        <f>IF(A320&lt;(Støtteark!$H$4-5),0,B320)</f>
        <v>0</v>
      </c>
    </row>
    <row r="321" spans="1:19" x14ac:dyDescent="0.25">
      <c r="A321" s="25"/>
      <c r="B321" s="25"/>
      <c r="C321" s="25"/>
      <c r="D321" s="25"/>
      <c r="E321" s="25"/>
      <c r="F321" s="25"/>
      <c r="G321" s="25"/>
      <c r="H321" s="25"/>
      <c r="I321" s="25"/>
      <c r="J321" s="44"/>
      <c r="K321" s="16">
        <f t="shared" si="28"/>
        <v>0</v>
      </c>
      <c r="L321" s="16">
        <f t="shared" si="29"/>
        <v>0</v>
      </c>
      <c r="M321" s="16">
        <f t="shared" si="30"/>
        <v>0</v>
      </c>
      <c r="N321" s="16">
        <f t="shared" si="31"/>
        <v>0</v>
      </c>
      <c r="O321" s="16">
        <f t="shared" si="32"/>
        <v>0</v>
      </c>
      <c r="P321" s="16">
        <f t="shared" si="33"/>
        <v>0</v>
      </c>
      <c r="Q321" s="16">
        <f t="shared" si="34"/>
        <v>0</v>
      </c>
      <c r="R321" s="16">
        <f>IF(E321&lt;1,0,IF(A321&lt;(Støtteark!$H$4-5),0,(IF(G321="Utførelse",(K321+L321+M321+N321+O321+P321),IF(G321="Fagkontroll",(Q321),0)))))</f>
        <v>0</v>
      </c>
      <c r="S321" s="16">
        <f>IF(A321&lt;(Støtteark!$H$4-5),0,B321)</f>
        <v>0</v>
      </c>
    </row>
    <row r="322" spans="1:19" x14ac:dyDescent="0.25">
      <c r="A322" s="25"/>
      <c r="B322" s="25"/>
      <c r="C322" s="25"/>
      <c r="D322" s="25"/>
      <c r="E322" s="25"/>
      <c r="F322" s="25"/>
      <c r="G322" s="25"/>
      <c r="H322" s="25"/>
      <c r="I322" s="25"/>
      <c r="J322" s="44"/>
      <c r="K322" s="16">
        <f t="shared" si="28"/>
        <v>0</v>
      </c>
      <c r="L322" s="16">
        <f t="shared" si="29"/>
        <v>0</v>
      </c>
      <c r="M322" s="16">
        <f t="shared" si="30"/>
        <v>0</v>
      </c>
      <c r="N322" s="16">
        <f t="shared" si="31"/>
        <v>0</v>
      </c>
      <c r="O322" s="16">
        <f t="shared" si="32"/>
        <v>0</v>
      </c>
      <c r="P322" s="16">
        <f t="shared" si="33"/>
        <v>0</v>
      </c>
      <c r="Q322" s="16">
        <f t="shared" si="34"/>
        <v>0</v>
      </c>
      <c r="R322" s="16">
        <f>IF(E322&lt;1,0,IF(A322&lt;(Støtteark!$H$4-5),0,(IF(G322="Utførelse",(K322+L322+M322+N322+O322+P322),IF(G322="Fagkontroll",(Q322),0)))))</f>
        <v>0</v>
      </c>
      <c r="S322" s="16">
        <f>IF(A322&lt;(Støtteark!$H$4-5),0,B322)</f>
        <v>0</v>
      </c>
    </row>
    <row r="323" spans="1:19" x14ac:dyDescent="0.25">
      <c r="A323" s="25"/>
      <c r="B323" s="25"/>
      <c r="C323" s="25"/>
      <c r="D323" s="25"/>
      <c r="E323" s="25"/>
      <c r="F323" s="25"/>
      <c r="G323" s="25"/>
      <c r="H323" s="25"/>
      <c r="I323" s="25"/>
      <c r="J323" s="44"/>
      <c r="K323" s="16">
        <f t="shared" si="28"/>
        <v>0</v>
      </c>
      <c r="L323" s="16">
        <f t="shared" si="29"/>
        <v>0</v>
      </c>
      <c r="M323" s="16">
        <f t="shared" si="30"/>
        <v>0</v>
      </c>
      <c r="N323" s="16">
        <f t="shared" si="31"/>
        <v>0</v>
      </c>
      <c r="O323" s="16">
        <f t="shared" si="32"/>
        <v>0</v>
      </c>
      <c r="P323" s="16">
        <f t="shared" si="33"/>
        <v>0</v>
      </c>
      <c r="Q323" s="16">
        <f t="shared" si="34"/>
        <v>0</v>
      </c>
      <c r="R323" s="16">
        <f>IF(E323&lt;1,0,IF(A323&lt;(Støtteark!$H$4-5),0,(IF(G323="Utførelse",(K323+L323+M323+N323+O323+P323),IF(G323="Fagkontroll",(Q323),0)))))</f>
        <v>0</v>
      </c>
      <c r="S323" s="16">
        <f>IF(A323&lt;(Støtteark!$H$4-5),0,B323)</f>
        <v>0</v>
      </c>
    </row>
    <row r="324" spans="1:19" x14ac:dyDescent="0.25">
      <c r="A324" s="25"/>
      <c r="B324" s="25"/>
      <c r="C324" s="25"/>
      <c r="D324" s="25"/>
      <c r="E324" s="25"/>
      <c r="F324" s="25"/>
      <c r="G324" s="25"/>
      <c r="H324" s="25"/>
      <c r="I324" s="25"/>
      <c r="J324" s="44"/>
      <c r="K324" s="16">
        <f t="shared" si="28"/>
        <v>0</v>
      </c>
      <c r="L324" s="16">
        <f t="shared" si="29"/>
        <v>0</v>
      </c>
      <c r="M324" s="16">
        <f t="shared" si="30"/>
        <v>0</v>
      </c>
      <c r="N324" s="16">
        <f t="shared" si="31"/>
        <v>0</v>
      </c>
      <c r="O324" s="16">
        <f t="shared" si="32"/>
        <v>0</v>
      </c>
      <c r="P324" s="16">
        <f t="shared" si="33"/>
        <v>0</v>
      </c>
      <c r="Q324" s="16">
        <f t="shared" si="34"/>
        <v>0</v>
      </c>
      <c r="R324" s="16">
        <f>IF(E324&lt;1,0,IF(A324&lt;(Støtteark!$H$4-5),0,(IF(G324="Utførelse",(K324+L324+M324+N324+O324+P324),IF(G324="Fagkontroll",(Q324),0)))))</f>
        <v>0</v>
      </c>
      <c r="S324" s="16">
        <f>IF(A324&lt;(Støtteark!$H$4-5),0,B324)</f>
        <v>0</v>
      </c>
    </row>
    <row r="325" spans="1:19" x14ac:dyDescent="0.25">
      <c r="A325" s="25"/>
      <c r="B325" s="25"/>
      <c r="C325" s="25"/>
      <c r="D325" s="25"/>
      <c r="E325" s="25"/>
      <c r="F325" s="25"/>
      <c r="G325" s="25"/>
      <c r="H325" s="25"/>
      <c r="I325" s="25"/>
      <c r="J325" s="44"/>
      <c r="K325" s="16">
        <f t="shared" si="28"/>
        <v>0</v>
      </c>
      <c r="L325" s="16">
        <f t="shared" si="29"/>
        <v>0</v>
      </c>
      <c r="M325" s="16">
        <f t="shared" si="30"/>
        <v>0</v>
      </c>
      <c r="N325" s="16">
        <f t="shared" si="31"/>
        <v>0</v>
      </c>
      <c r="O325" s="16">
        <f t="shared" si="32"/>
        <v>0</v>
      </c>
      <c r="P325" s="16">
        <f t="shared" si="33"/>
        <v>0</v>
      </c>
      <c r="Q325" s="16">
        <f t="shared" si="34"/>
        <v>0</v>
      </c>
      <c r="R325" s="16">
        <f>IF(E325&lt;1,0,IF(A325&lt;(Støtteark!$H$4-5),0,(IF(G325="Utførelse",(K325+L325+M325+N325+O325+P325),IF(G325="Fagkontroll",(Q325),0)))))</f>
        <v>0</v>
      </c>
      <c r="S325" s="16">
        <f>IF(A325&lt;(Støtteark!$H$4-5),0,B325)</f>
        <v>0</v>
      </c>
    </row>
    <row r="326" spans="1:19" x14ac:dyDescent="0.25">
      <c r="A326" s="25"/>
      <c r="B326" s="25"/>
      <c r="C326" s="25"/>
      <c r="D326" s="25"/>
      <c r="E326" s="25"/>
      <c r="F326" s="25"/>
      <c r="G326" s="25"/>
      <c r="H326" s="25"/>
      <c r="I326" s="25"/>
      <c r="J326" s="44"/>
      <c r="K326" s="16">
        <f t="shared" si="28"/>
        <v>0</v>
      </c>
      <c r="L326" s="16">
        <f t="shared" si="29"/>
        <v>0</v>
      </c>
      <c r="M326" s="16">
        <f t="shared" si="30"/>
        <v>0</v>
      </c>
      <c r="N326" s="16">
        <f t="shared" si="31"/>
        <v>0</v>
      </c>
      <c r="O326" s="16">
        <f t="shared" si="32"/>
        <v>0</v>
      </c>
      <c r="P326" s="16">
        <f t="shared" si="33"/>
        <v>0</v>
      </c>
      <c r="Q326" s="16">
        <f t="shared" si="34"/>
        <v>0</v>
      </c>
      <c r="R326" s="16">
        <f>IF(E326&lt;1,0,IF(A326&lt;(Støtteark!$H$4-5),0,(IF(G326="Utførelse",(K326+L326+M326+N326+O326+P326),IF(G326="Fagkontroll",(Q326),0)))))</f>
        <v>0</v>
      </c>
      <c r="S326" s="16">
        <f>IF(A326&lt;(Støtteark!$H$4-5),0,B326)</f>
        <v>0</v>
      </c>
    </row>
    <row r="327" spans="1:19" x14ac:dyDescent="0.25">
      <c r="A327" s="25"/>
      <c r="B327" s="25"/>
      <c r="C327" s="25"/>
      <c r="D327" s="25"/>
      <c r="E327" s="25"/>
      <c r="F327" s="25"/>
      <c r="G327" s="25"/>
      <c r="H327" s="25"/>
      <c r="I327" s="25"/>
      <c r="J327" s="44"/>
      <c r="K327" s="16">
        <f t="shared" si="28"/>
        <v>0</v>
      </c>
      <c r="L327" s="16">
        <f t="shared" si="29"/>
        <v>0</v>
      </c>
      <c r="M327" s="16">
        <f t="shared" si="30"/>
        <v>0</v>
      </c>
      <c r="N327" s="16">
        <f t="shared" si="31"/>
        <v>0</v>
      </c>
      <c r="O327" s="16">
        <f t="shared" si="32"/>
        <v>0</v>
      </c>
      <c r="P327" s="16">
        <f t="shared" si="33"/>
        <v>0</v>
      </c>
      <c r="Q327" s="16">
        <f t="shared" si="34"/>
        <v>0</v>
      </c>
      <c r="R327" s="16">
        <f>IF(E327&lt;1,0,IF(A327&lt;(Støtteark!$H$4-5),0,(IF(G327="Utførelse",(K327+L327+M327+N327+O327+P327),IF(G327="Fagkontroll",(Q327),0)))))</f>
        <v>0</v>
      </c>
      <c r="S327" s="16">
        <f>IF(A327&lt;(Støtteark!$H$4-5),0,B327)</f>
        <v>0</v>
      </c>
    </row>
    <row r="328" spans="1:19" x14ac:dyDescent="0.25">
      <c r="A328" s="25"/>
      <c r="B328" s="25"/>
      <c r="C328" s="25"/>
      <c r="D328" s="25"/>
      <c r="E328" s="25"/>
      <c r="F328" s="25"/>
      <c r="G328" s="25"/>
      <c r="H328" s="25"/>
      <c r="I328" s="25"/>
      <c r="J328" s="44"/>
      <c r="K328" s="16">
        <f t="shared" si="28"/>
        <v>0</v>
      </c>
      <c r="L328" s="16">
        <f t="shared" si="29"/>
        <v>0</v>
      </c>
      <c r="M328" s="16">
        <f t="shared" si="30"/>
        <v>0</v>
      </c>
      <c r="N328" s="16">
        <f t="shared" si="31"/>
        <v>0</v>
      </c>
      <c r="O328" s="16">
        <f t="shared" si="32"/>
        <v>0</v>
      </c>
      <c r="P328" s="16">
        <f t="shared" si="33"/>
        <v>0</v>
      </c>
      <c r="Q328" s="16">
        <f t="shared" si="34"/>
        <v>0</v>
      </c>
      <c r="R328" s="16">
        <f>IF(E328&lt;1,0,IF(A328&lt;(Støtteark!$H$4-5),0,(IF(G328="Utførelse",(K328+L328+M328+N328+O328+P328),IF(G328="Fagkontroll",(Q328),0)))))</f>
        <v>0</v>
      </c>
      <c r="S328" s="16">
        <f>IF(A328&lt;(Støtteark!$H$4-5),0,B328)</f>
        <v>0</v>
      </c>
    </row>
    <row r="329" spans="1:19" x14ac:dyDescent="0.25">
      <c r="A329" s="25"/>
      <c r="B329" s="25"/>
      <c r="C329" s="25"/>
      <c r="D329" s="25"/>
      <c r="E329" s="25"/>
      <c r="F329" s="25"/>
      <c r="G329" s="25"/>
      <c r="H329" s="25"/>
      <c r="I329" s="25"/>
      <c r="J329" s="44"/>
      <c r="K329" s="16">
        <f t="shared" si="28"/>
        <v>0</v>
      </c>
      <c r="L329" s="16">
        <f t="shared" si="29"/>
        <v>0</v>
      </c>
      <c r="M329" s="16">
        <f t="shared" si="30"/>
        <v>0</v>
      </c>
      <c r="N329" s="16">
        <f t="shared" si="31"/>
        <v>0</v>
      </c>
      <c r="O329" s="16">
        <f t="shared" si="32"/>
        <v>0</v>
      </c>
      <c r="P329" s="16">
        <f t="shared" si="33"/>
        <v>0</v>
      </c>
      <c r="Q329" s="16">
        <f t="shared" si="34"/>
        <v>0</v>
      </c>
      <c r="R329" s="16">
        <f>IF(E329&lt;1,0,IF(A329&lt;(Støtteark!$H$4-5),0,(IF(G329="Utførelse",(K329+L329+M329+N329+O329+P329),IF(G329="Fagkontroll",(Q329),0)))))</f>
        <v>0</v>
      </c>
      <c r="S329" s="16">
        <f>IF(A329&lt;(Støtteark!$H$4-5),0,B329)</f>
        <v>0</v>
      </c>
    </row>
    <row r="330" spans="1:19" x14ac:dyDescent="0.25">
      <c r="A330" s="25"/>
      <c r="B330" s="25"/>
      <c r="C330" s="25"/>
      <c r="D330" s="25"/>
      <c r="E330" s="25"/>
      <c r="F330" s="25"/>
      <c r="G330" s="25"/>
      <c r="H330" s="25"/>
      <c r="I330" s="25"/>
      <c r="J330" s="44"/>
      <c r="K330" s="16">
        <f t="shared" si="28"/>
        <v>0</v>
      </c>
      <c r="L330" s="16">
        <f t="shared" si="29"/>
        <v>0</v>
      </c>
      <c r="M330" s="16">
        <f t="shared" si="30"/>
        <v>0</v>
      </c>
      <c r="N330" s="16">
        <f t="shared" si="31"/>
        <v>0</v>
      </c>
      <c r="O330" s="16">
        <f t="shared" si="32"/>
        <v>0</v>
      </c>
      <c r="P330" s="16">
        <f t="shared" si="33"/>
        <v>0</v>
      </c>
      <c r="Q330" s="16">
        <f t="shared" si="34"/>
        <v>0</v>
      </c>
      <c r="R330" s="16">
        <f>IF(E330&lt;1,0,IF(A330&lt;(Støtteark!$H$4-5),0,(IF(G330="Utførelse",(K330+L330+M330+N330+O330+P330),IF(G330="Fagkontroll",(Q330),0)))))</f>
        <v>0</v>
      </c>
      <c r="S330" s="16">
        <f>IF(A330&lt;(Støtteark!$H$4-5),0,B330)</f>
        <v>0</v>
      </c>
    </row>
    <row r="331" spans="1:19" x14ac:dyDescent="0.25">
      <c r="A331" s="25"/>
      <c r="B331" s="25"/>
      <c r="C331" s="25"/>
      <c r="D331" s="25"/>
      <c r="E331" s="25"/>
      <c r="F331" s="25"/>
      <c r="G331" s="25"/>
      <c r="H331" s="25"/>
      <c r="I331" s="25"/>
      <c r="J331" s="44"/>
      <c r="K331" s="16">
        <f t="shared" si="28"/>
        <v>0</v>
      </c>
      <c r="L331" s="16">
        <f t="shared" si="29"/>
        <v>0</v>
      </c>
      <c r="M331" s="16">
        <f t="shared" si="30"/>
        <v>0</v>
      </c>
      <c r="N331" s="16">
        <f t="shared" si="31"/>
        <v>0</v>
      </c>
      <c r="O331" s="16">
        <f t="shared" si="32"/>
        <v>0</v>
      </c>
      <c r="P331" s="16">
        <f t="shared" si="33"/>
        <v>0</v>
      </c>
      <c r="Q331" s="16">
        <f t="shared" si="34"/>
        <v>0</v>
      </c>
      <c r="R331" s="16">
        <f>IF(E331&lt;1,0,IF(A331&lt;(Støtteark!$H$4-5),0,(IF(G331="Utførelse",(K331+L331+M331+N331+O331+P331),IF(G331="Fagkontroll",(Q331),0)))))</f>
        <v>0</v>
      </c>
      <c r="S331" s="16">
        <f>IF(A331&lt;(Støtteark!$H$4-5),0,B331)</f>
        <v>0</v>
      </c>
    </row>
    <row r="332" spans="1:19" x14ac:dyDescent="0.25">
      <c r="A332" s="25"/>
      <c r="B332" s="25"/>
      <c r="C332" s="25"/>
      <c r="D332" s="25"/>
      <c r="E332" s="25"/>
      <c r="F332" s="25"/>
      <c r="G332" s="25"/>
      <c r="H332" s="25"/>
      <c r="I332" s="25"/>
      <c r="J332" s="44"/>
      <c r="K332" s="16">
        <f t="shared" si="28"/>
        <v>0</v>
      </c>
      <c r="L332" s="16">
        <f t="shared" si="29"/>
        <v>0</v>
      </c>
      <c r="M332" s="16">
        <f t="shared" si="30"/>
        <v>0</v>
      </c>
      <c r="N332" s="16">
        <f t="shared" si="31"/>
        <v>0</v>
      </c>
      <c r="O332" s="16">
        <f t="shared" si="32"/>
        <v>0</v>
      </c>
      <c r="P332" s="16">
        <f t="shared" si="33"/>
        <v>0</v>
      </c>
      <c r="Q332" s="16">
        <f t="shared" si="34"/>
        <v>0</v>
      </c>
      <c r="R332" s="16">
        <f>IF(E332&lt;1,0,IF(A332&lt;(Støtteark!$H$4-5),0,(IF(G332="Utførelse",(K332+L332+M332+N332+O332+P332),IF(G332="Fagkontroll",(Q332),0)))))</f>
        <v>0</v>
      </c>
      <c r="S332" s="16">
        <f>IF(A332&lt;(Støtteark!$H$4-5),0,B332)</f>
        <v>0</v>
      </c>
    </row>
    <row r="333" spans="1:19" x14ac:dyDescent="0.25">
      <c r="A333" s="25"/>
      <c r="B333" s="25"/>
      <c r="C333" s="25"/>
      <c r="D333" s="25"/>
      <c r="E333" s="25"/>
      <c r="F333" s="25"/>
      <c r="G333" s="25"/>
      <c r="H333" s="25"/>
      <c r="I333" s="25"/>
      <c r="J333" s="44"/>
      <c r="K333" s="16">
        <f t="shared" si="28"/>
        <v>0</v>
      </c>
      <c r="L333" s="16">
        <f t="shared" si="29"/>
        <v>0</v>
      </c>
      <c r="M333" s="16">
        <f t="shared" si="30"/>
        <v>0</v>
      </c>
      <c r="N333" s="16">
        <f t="shared" si="31"/>
        <v>0</v>
      </c>
      <c r="O333" s="16">
        <f t="shared" si="32"/>
        <v>0</v>
      </c>
      <c r="P333" s="16">
        <f t="shared" si="33"/>
        <v>0</v>
      </c>
      <c r="Q333" s="16">
        <f t="shared" si="34"/>
        <v>0</v>
      </c>
      <c r="R333" s="16">
        <f>IF(E333&lt;1,0,IF(A333&lt;(Støtteark!$H$4-5),0,(IF(G333="Utførelse",(K333+L333+M333+N333+O333+P333),IF(G333="Fagkontroll",(Q333),0)))))</f>
        <v>0</v>
      </c>
      <c r="S333" s="16">
        <f>IF(A333&lt;(Støtteark!$H$4-5),0,B333)</f>
        <v>0</v>
      </c>
    </row>
    <row r="334" spans="1:19" x14ac:dyDescent="0.25">
      <c r="A334" s="25"/>
      <c r="B334" s="25"/>
      <c r="C334" s="25"/>
      <c r="D334" s="25"/>
      <c r="E334" s="25"/>
      <c r="F334" s="25"/>
      <c r="G334" s="25"/>
      <c r="H334" s="25"/>
      <c r="I334" s="25"/>
      <c r="J334" s="44"/>
      <c r="K334" s="16">
        <f t="shared" ref="K334:K397" si="35">IF(E334&lt;1,0,(IF(G334="Utførelse",IF(F334="Dambruddsbølgeberegninger",B334,0),0)))</f>
        <v>0</v>
      </c>
      <c r="L334" s="16">
        <f t="shared" ref="L334:L397" si="36">IF(E334&lt;1,0,(IF(G334="Utførelse",IF(F334="Kapasitet åpent flomløp",B334,0),0)))</f>
        <v>0</v>
      </c>
      <c r="M334" s="16">
        <f t="shared" ref="M334:M397" si="37">IF(E334&lt;1,0,(IF(G334="Utførelse",IF(F334="Kapasitet lukket flomløp",B334,0),0)))</f>
        <v>0</v>
      </c>
      <c r="N334" s="16">
        <f t="shared" ref="N334:N397" si="38">IF(E334&lt;1,0,(IF(G334="Utførelse",IF(F334="Kapasitet luker",B334,0),0)))</f>
        <v>0</v>
      </c>
      <c r="O334" s="16">
        <f t="shared" ref="O334:O397" si="39">IF(E334&lt;1,0,(IF(G334="Utførelse",IF(F334="Kapasitet overføringstunnel",B334,0),0)))</f>
        <v>0</v>
      </c>
      <c r="P334" s="16">
        <f t="shared" ref="P334:P397" si="40">IF(E334&lt;1,0,(IF(G334="Utførelse",IF(F334="Kapasitet kanal",B334,0),0)))</f>
        <v>0</v>
      </c>
      <c r="Q334" s="16">
        <f t="shared" ref="Q334:Q397" si="41">IF(K334+L334+M334+N334+O334+P334&gt;0,0,B334)</f>
        <v>0</v>
      </c>
      <c r="R334" s="16">
        <f>IF(E334&lt;1,0,IF(A334&lt;(Støtteark!$H$4-5),0,(IF(G334="Utførelse",(K334+L334+M334+N334+O334+P334),IF(G334="Fagkontroll",(Q334),0)))))</f>
        <v>0</v>
      </c>
      <c r="S334" s="16">
        <f>IF(A334&lt;(Støtteark!$H$4-5),0,B334)</f>
        <v>0</v>
      </c>
    </row>
    <row r="335" spans="1:19" x14ac:dyDescent="0.25">
      <c r="A335" s="25"/>
      <c r="B335" s="25"/>
      <c r="C335" s="25"/>
      <c r="D335" s="25"/>
      <c r="E335" s="25"/>
      <c r="F335" s="25"/>
      <c r="G335" s="25"/>
      <c r="H335" s="25"/>
      <c r="I335" s="25"/>
      <c r="J335" s="44"/>
      <c r="K335" s="16">
        <f t="shared" si="35"/>
        <v>0</v>
      </c>
      <c r="L335" s="16">
        <f t="shared" si="36"/>
        <v>0</v>
      </c>
      <c r="M335" s="16">
        <f t="shared" si="37"/>
        <v>0</v>
      </c>
      <c r="N335" s="16">
        <f t="shared" si="38"/>
        <v>0</v>
      </c>
      <c r="O335" s="16">
        <f t="shared" si="39"/>
        <v>0</v>
      </c>
      <c r="P335" s="16">
        <f t="shared" si="40"/>
        <v>0</v>
      </c>
      <c r="Q335" s="16">
        <f t="shared" si="41"/>
        <v>0</v>
      </c>
      <c r="R335" s="16">
        <f>IF(E335&lt;1,0,IF(A335&lt;(Støtteark!$H$4-5),0,(IF(G335="Utførelse",(K335+L335+M335+N335+O335+P335),IF(G335="Fagkontroll",(Q335),0)))))</f>
        <v>0</v>
      </c>
      <c r="S335" s="16">
        <f>IF(A335&lt;(Støtteark!$H$4-5),0,B335)</f>
        <v>0</v>
      </c>
    </row>
    <row r="336" spans="1:19" x14ac:dyDescent="0.25">
      <c r="A336" s="25"/>
      <c r="B336" s="25"/>
      <c r="C336" s="25"/>
      <c r="D336" s="25"/>
      <c r="E336" s="25"/>
      <c r="F336" s="25"/>
      <c r="G336" s="25"/>
      <c r="H336" s="25"/>
      <c r="I336" s="25"/>
      <c r="J336" s="44"/>
      <c r="K336" s="16">
        <f t="shared" si="35"/>
        <v>0</v>
      </c>
      <c r="L336" s="16">
        <f t="shared" si="36"/>
        <v>0</v>
      </c>
      <c r="M336" s="16">
        <f t="shared" si="37"/>
        <v>0</v>
      </c>
      <c r="N336" s="16">
        <f t="shared" si="38"/>
        <v>0</v>
      </c>
      <c r="O336" s="16">
        <f t="shared" si="39"/>
        <v>0</v>
      </c>
      <c r="P336" s="16">
        <f t="shared" si="40"/>
        <v>0</v>
      </c>
      <c r="Q336" s="16">
        <f t="shared" si="41"/>
        <v>0</v>
      </c>
      <c r="R336" s="16">
        <f>IF(E336&lt;1,0,IF(A336&lt;(Støtteark!$H$4-5),0,(IF(G336="Utførelse",(K336+L336+M336+N336+O336+P336),IF(G336="Fagkontroll",(Q336),0)))))</f>
        <v>0</v>
      </c>
      <c r="S336" s="16">
        <f>IF(A336&lt;(Støtteark!$H$4-5),0,B336)</f>
        <v>0</v>
      </c>
    </row>
    <row r="337" spans="1:19" x14ac:dyDescent="0.25">
      <c r="A337" s="25"/>
      <c r="B337" s="25"/>
      <c r="C337" s="25"/>
      <c r="D337" s="25"/>
      <c r="E337" s="25"/>
      <c r="F337" s="25"/>
      <c r="G337" s="25"/>
      <c r="H337" s="25"/>
      <c r="I337" s="25"/>
      <c r="J337" s="44"/>
      <c r="K337" s="16">
        <f t="shared" si="35"/>
        <v>0</v>
      </c>
      <c r="L337" s="16">
        <f t="shared" si="36"/>
        <v>0</v>
      </c>
      <c r="M337" s="16">
        <f t="shared" si="37"/>
        <v>0</v>
      </c>
      <c r="N337" s="16">
        <f t="shared" si="38"/>
        <v>0</v>
      </c>
      <c r="O337" s="16">
        <f t="shared" si="39"/>
        <v>0</v>
      </c>
      <c r="P337" s="16">
        <f t="shared" si="40"/>
        <v>0</v>
      </c>
      <c r="Q337" s="16">
        <f t="shared" si="41"/>
        <v>0</v>
      </c>
      <c r="R337" s="16">
        <f>IF(E337&lt;1,0,IF(A337&lt;(Støtteark!$H$4-5),0,(IF(G337="Utførelse",(K337+L337+M337+N337+O337+P337),IF(G337="Fagkontroll",(Q337),0)))))</f>
        <v>0</v>
      </c>
      <c r="S337" s="16">
        <f>IF(A337&lt;(Støtteark!$H$4-5),0,B337)</f>
        <v>0</v>
      </c>
    </row>
    <row r="338" spans="1:19" x14ac:dyDescent="0.25">
      <c r="A338" s="25"/>
      <c r="B338" s="25"/>
      <c r="C338" s="25"/>
      <c r="D338" s="25"/>
      <c r="E338" s="25"/>
      <c r="F338" s="25"/>
      <c r="G338" s="25"/>
      <c r="H338" s="25"/>
      <c r="I338" s="25"/>
      <c r="J338" s="44"/>
      <c r="K338" s="16">
        <f t="shared" si="35"/>
        <v>0</v>
      </c>
      <c r="L338" s="16">
        <f t="shared" si="36"/>
        <v>0</v>
      </c>
      <c r="M338" s="16">
        <f t="shared" si="37"/>
        <v>0</v>
      </c>
      <c r="N338" s="16">
        <f t="shared" si="38"/>
        <v>0</v>
      </c>
      <c r="O338" s="16">
        <f t="shared" si="39"/>
        <v>0</v>
      </c>
      <c r="P338" s="16">
        <f t="shared" si="40"/>
        <v>0</v>
      </c>
      <c r="Q338" s="16">
        <f t="shared" si="41"/>
        <v>0</v>
      </c>
      <c r="R338" s="16">
        <f>IF(E338&lt;1,0,IF(A338&lt;(Støtteark!$H$4-5),0,(IF(G338="Utførelse",(K338+L338+M338+N338+O338+P338),IF(G338="Fagkontroll",(Q338),0)))))</f>
        <v>0</v>
      </c>
      <c r="S338" s="16">
        <f>IF(A338&lt;(Støtteark!$H$4-5),0,B338)</f>
        <v>0</v>
      </c>
    </row>
    <row r="339" spans="1:19" x14ac:dyDescent="0.25">
      <c r="A339" s="25"/>
      <c r="B339" s="25"/>
      <c r="C339" s="25"/>
      <c r="D339" s="25"/>
      <c r="E339" s="25"/>
      <c r="F339" s="25"/>
      <c r="G339" s="25"/>
      <c r="H339" s="25"/>
      <c r="I339" s="25"/>
      <c r="J339" s="44"/>
      <c r="K339" s="16">
        <f t="shared" si="35"/>
        <v>0</v>
      </c>
      <c r="L339" s="16">
        <f t="shared" si="36"/>
        <v>0</v>
      </c>
      <c r="M339" s="16">
        <f t="shared" si="37"/>
        <v>0</v>
      </c>
      <c r="N339" s="16">
        <f t="shared" si="38"/>
        <v>0</v>
      </c>
      <c r="O339" s="16">
        <f t="shared" si="39"/>
        <v>0</v>
      </c>
      <c r="P339" s="16">
        <f t="shared" si="40"/>
        <v>0</v>
      </c>
      <c r="Q339" s="16">
        <f t="shared" si="41"/>
        <v>0</v>
      </c>
      <c r="R339" s="16">
        <f>IF(E339&lt;1,0,IF(A339&lt;(Støtteark!$H$4-5),0,(IF(G339="Utførelse",(K339+L339+M339+N339+O339+P339),IF(G339="Fagkontroll",(Q339),0)))))</f>
        <v>0</v>
      </c>
      <c r="S339" s="16">
        <f>IF(A339&lt;(Støtteark!$H$4-5),0,B339)</f>
        <v>0</v>
      </c>
    </row>
    <row r="340" spans="1:19" x14ac:dyDescent="0.25">
      <c r="A340" s="25"/>
      <c r="B340" s="25"/>
      <c r="C340" s="25"/>
      <c r="D340" s="25"/>
      <c r="E340" s="25"/>
      <c r="F340" s="25"/>
      <c r="G340" s="25"/>
      <c r="H340" s="25"/>
      <c r="I340" s="25"/>
      <c r="J340" s="44"/>
      <c r="K340" s="16">
        <f t="shared" si="35"/>
        <v>0</v>
      </c>
      <c r="L340" s="16">
        <f t="shared" si="36"/>
        <v>0</v>
      </c>
      <c r="M340" s="16">
        <f t="shared" si="37"/>
        <v>0</v>
      </c>
      <c r="N340" s="16">
        <f t="shared" si="38"/>
        <v>0</v>
      </c>
      <c r="O340" s="16">
        <f t="shared" si="39"/>
        <v>0</v>
      </c>
      <c r="P340" s="16">
        <f t="shared" si="40"/>
        <v>0</v>
      </c>
      <c r="Q340" s="16">
        <f t="shared" si="41"/>
        <v>0</v>
      </c>
      <c r="R340" s="16">
        <f>IF(E340&lt;1,0,IF(A340&lt;(Støtteark!$H$4-5),0,(IF(G340="Utførelse",(K340+L340+M340+N340+O340+P340),IF(G340="Fagkontroll",(Q340),0)))))</f>
        <v>0</v>
      </c>
      <c r="S340" s="16">
        <f>IF(A340&lt;(Støtteark!$H$4-5),0,B340)</f>
        <v>0</v>
      </c>
    </row>
    <row r="341" spans="1:19" x14ac:dyDescent="0.25">
      <c r="A341" s="25"/>
      <c r="B341" s="25"/>
      <c r="C341" s="25"/>
      <c r="D341" s="25"/>
      <c r="E341" s="25"/>
      <c r="F341" s="25"/>
      <c r="G341" s="25"/>
      <c r="H341" s="25"/>
      <c r="I341" s="25"/>
      <c r="J341" s="44"/>
      <c r="K341" s="16">
        <f t="shared" si="35"/>
        <v>0</v>
      </c>
      <c r="L341" s="16">
        <f t="shared" si="36"/>
        <v>0</v>
      </c>
      <c r="M341" s="16">
        <f t="shared" si="37"/>
        <v>0</v>
      </c>
      <c r="N341" s="16">
        <f t="shared" si="38"/>
        <v>0</v>
      </c>
      <c r="O341" s="16">
        <f t="shared" si="39"/>
        <v>0</v>
      </c>
      <c r="P341" s="16">
        <f t="shared" si="40"/>
        <v>0</v>
      </c>
      <c r="Q341" s="16">
        <f t="shared" si="41"/>
        <v>0</v>
      </c>
      <c r="R341" s="16">
        <f>IF(E341&lt;1,0,IF(A341&lt;(Støtteark!$H$4-5),0,(IF(G341="Utførelse",(K341+L341+M341+N341+O341+P341),IF(G341="Fagkontroll",(Q341),0)))))</f>
        <v>0</v>
      </c>
      <c r="S341" s="16">
        <f>IF(A341&lt;(Støtteark!$H$4-5),0,B341)</f>
        <v>0</v>
      </c>
    </row>
    <row r="342" spans="1:19" x14ac:dyDescent="0.25">
      <c r="A342" s="25"/>
      <c r="B342" s="25"/>
      <c r="C342" s="25"/>
      <c r="D342" s="25"/>
      <c r="E342" s="25"/>
      <c r="F342" s="25"/>
      <c r="G342" s="25"/>
      <c r="H342" s="25"/>
      <c r="I342" s="25"/>
      <c r="J342" s="44"/>
      <c r="K342" s="16">
        <f t="shared" si="35"/>
        <v>0</v>
      </c>
      <c r="L342" s="16">
        <f t="shared" si="36"/>
        <v>0</v>
      </c>
      <c r="M342" s="16">
        <f t="shared" si="37"/>
        <v>0</v>
      </c>
      <c r="N342" s="16">
        <f t="shared" si="38"/>
        <v>0</v>
      </c>
      <c r="O342" s="16">
        <f t="shared" si="39"/>
        <v>0</v>
      </c>
      <c r="P342" s="16">
        <f t="shared" si="40"/>
        <v>0</v>
      </c>
      <c r="Q342" s="16">
        <f t="shared" si="41"/>
        <v>0</v>
      </c>
      <c r="R342" s="16">
        <f>IF(E342&lt;1,0,IF(A342&lt;(Støtteark!$H$4-5),0,(IF(G342="Utførelse",(K342+L342+M342+N342+O342+P342),IF(G342="Fagkontroll",(Q342),0)))))</f>
        <v>0</v>
      </c>
      <c r="S342" s="16">
        <f>IF(A342&lt;(Støtteark!$H$4-5),0,B342)</f>
        <v>0</v>
      </c>
    </row>
    <row r="343" spans="1:19" x14ac:dyDescent="0.25">
      <c r="A343" s="25"/>
      <c r="B343" s="25"/>
      <c r="C343" s="25"/>
      <c r="D343" s="25"/>
      <c r="E343" s="25"/>
      <c r="F343" s="25"/>
      <c r="G343" s="25"/>
      <c r="H343" s="25"/>
      <c r="I343" s="25"/>
      <c r="J343" s="44"/>
      <c r="K343" s="16">
        <f t="shared" si="35"/>
        <v>0</v>
      </c>
      <c r="L343" s="16">
        <f t="shared" si="36"/>
        <v>0</v>
      </c>
      <c r="M343" s="16">
        <f t="shared" si="37"/>
        <v>0</v>
      </c>
      <c r="N343" s="16">
        <f t="shared" si="38"/>
        <v>0</v>
      </c>
      <c r="O343" s="16">
        <f t="shared" si="39"/>
        <v>0</v>
      </c>
      <c r="P343" s="16">
        <f t="shared" si="40"/>
        <v>0</v>
      </c>
      <c r="Q343" s="16">
        <f t="shared" si="41"/>
        <v>0</v>
      </c>
      <c r="R343" s="16">
        <f>IF(E343&lt;1,0,IF(A343&lt;(Støtteark!$H$4-5),0,(IF(G343="Utførelse",(K343+L343+M343+N343+O343+P343),IF(G343="Fagkontroll",(Q343),0)))))</f>
        <v>0</v>
      </c>
      <c r="S343" s="16">
        <f>IF(A343&lt;(Støtteark!$H$4-5),0,B343)</f>
        <v>0</v>
      </c>
    </row>
    <row r="344" spans="1:19" x14ac:dyDescent="0.25">
      <c r="A344" s="25"/>
      <c r="B344" s="25"/>
      <c r="C344" s="25"/>
      <c r="D344" s="25"/>
      <c r="E344" s="25"/>
      <c r="F344" s="25"/>
      <c r="G344" s="25"/>
      <c r="H344" s="25"/>
      <c r="I344" s="25"/>
      <c r="J344" s="44"/>
      <c r="K344" s="16">
        <f t="shared" si="35"/>
        <v>0</v>
      </c>
      <c r="L344" s="16">
        <f t="shared" si="36"/>
        <v>0</v>
      </c>
      <c r="M344" s="16">
        <f t="shared" si="37"/>
        <v>0</v>
      </c>
      <c r="N344" s="16">
        <f t="shared" si="38"/>
        <v>0</v>
      </c>
      <c r="O344" s="16">
        <f t="shared" si="39"/>
        <v>0</v>
      </c>
      <c r="P344" s="16">
        <f t="shared" si="40"/>
        <v>0</v>
      </c>
      <c r="Q344" s="16">
        <f t="shared" si="41"/>
        <v>0</v>
      </c>
      <c r="R344" s="16">
        <f>IF(E344&lt;1,0,IF(A344&lt;(Støtteark!$H$4-5),0,(IF(G344="Utførelse",(K344+L344+M344+N344+O344+P344),IF(G344="Fagkontroll",(Q344),0)))))</f>
        <v>0</v>
      </c>
      <c r="S344" s="16">
        <f>IF(A344&lt;(Støtteark!$H$4-5),0,B344)</f>
        <v>0</v>
      </c>
    </row>
    <row r="345" spans="1:19" x14ac:dyDescent="0.25">
      <c r="A345" s="25"/>
      <c r="B345" s="25"/>
      <c r="C345" s="25"/>
      <c r="D345" s="25"/>
      <c r="E345" s="25"/>
      <c r="F345" s="25"/>
      <c r="G345" s="25"/>
      <c r="H345" s="25"/>
      <c r="I345" s="25"/>
      <c r="J345" s="44"/>
      <c r="K345" s="16">
        <f t="shared" si="35"/>
        <v>0</v>
      </c>
      <c r="L345" s="16">
        <f t="shared" si="36"/>
        <v>0</v>
      </c>
      <c r="M345" s="16">
        <f t="shared" si="37"/>
        <v>0</v>
      </c>
      <c r="N345" s="16">
        <f t="shared" si="38"/>
        <v>0</v>
      </c>
      <c r="O345" s="16">
        <f t="shared" si="39"/>
        <v>0</v>
      </c>
      <c r="P345" s="16">
        <f t="shared" si="40"/>
        <v>0</v>
      </c>
      <c r="Q345" s="16">
        <f t="shared" si="41"/>
        <v>0</v>
      </c>
      <c r="R345" s="16">
        <f>IF(E345&lt;1,0,IF(A345&lt;(Støtteark!$H$4-5),0,(IF(G345="Utførelse",(K345+L345+M345+N345+O345+P345),IF(G345="Fagkontroll",(Q345),0)))))</f>
        <v>0</v>
      </c>
      <c r="S345" s="16">
        <f>IF(A345&lt;(Støtteark!$H$4-5),0,B345)</f>
        <v>0</v>
      </c>
    </row>
    <row r="346" spans="1:19" x14ac:dyDescent="0.25">
      <c r="A346" s="25"/>
      <c r="B346" s="25"/>
      <c r="C346" s="25"/>
      <c r="D346" s="25"/>
      <c r="E346" s="25"/>
      <c r="F346" s="25"/>
      <c r="G346" s="25"/>
      <c r="H346" s="25"/>
      <c r="I346" s="25"/>
      <c r="J346" s="44"/>
      <c r="K346" s="16">
        <f t="shared" si="35"/>
        <v>0</v>
      </c>
      <c r="L346" s="16">
        <f t="shared" si="36"/>
        <v>0</v>
      </c>
      <c r="M346" s="16">
        <f t="shared" si="37"/>
        <v>0</v>
      </c>
      <c r="N346" s="16">
        <f t="shared" si="38"/>
        <v>0</v>
      </c>
      <c r="O346" s="16">
        <f t="shared" si="39"/>
        <v>0</v>
      </c>
      <c r="P346" s="16">
        <f t="shared" si="40"/>
        <v>0</v>
      </c>
      <c r="Q346" s="16">
        <f t="shared" si="41"/>
        <v>0</v>
      </c>
      <c r="R346" s="16">
        <f>IF(E346&lt;1,0,IF(A346&lt;(Støtteark!$H$4-5),0,(IF(G346="Utførelse",(K346+L346+M346+N346+O346+P346),IF(G346="Fagkontroll",(Q346),0)))))</f>
        <v>0</v>
      </c>
      <c r="S346" s="16">
        <f>IF(A346&lt;(Støtteark!$H$4-5),0,B346)</f>
        <v>0</v>
      </c>
    </row>
    <row r="347" spans="1:19" x14ac:dyDescent="0.25">
      <c r="A347" s="25"/>
      <c r="B347" s="25"/>
      <c r="C347" s="25"/>
      <c r="D347" s="25"/>
      <c r="E347" s="25"/>
      <c r="F347" s="25"/>
      <c r="G347" s="25"/>
      <c r="H347" s="25"/>
      <c r="I347" s="25"/>
      <c r="J347" s="44"/>
      <c r="K347" s="16">
        <f t="shared" si="35"/>
        <v>0</v>
      </c>
      <c r="L347" s="16">
        <f t="shared" si="36"/>
        <v>0</v>
      </c>
      <c r="M347" s="16">
        <f t="shared" si="37"/>
        <v>0</v>
      </c>
      <c r="N347" s="16">
        <f t="shared" si="38"/>
        <v>0</v>
      </c>
      <c r="O347" s="16">
        <f t="shared" si="39"/>
        <v>0</v>
      </c>
      <c r="P347" s="16">
        <f t="shared" si="40"/>
        <v>0</v>
      </c>
      <c r="Q347" s="16">
        <f t="shared" si="41"/>
        <v>0</v>
      </c>
      <c r="R347" s="16">
        <f>IF(E347&lt;1,0,IF(A347&lt;(Støtteark!$H$4-5),0,(IF(G347="Utførelse",(K347+L347+M347+N347+O347+P347),IF(G347="Fagkontroll",(Q347),0)))))</f>
        <v>0</v>
      </c>
      <c r="S347" s="16">
        <f>IF(A347&lt;(Støtteark!$H$4-5),0,B347)</f>
        <v>0</v>
      </c>
    </row>
    <row r="348" spans="1:19" x14ac:dyDescent="0.25">
      <c r="A348" s="25"/>
      <c r="B348" s="25"/>
      <c r="C348" s="25"/>
      <c r="D348" s="25"/>
      <c r="E348" s="25"/>
      <c r="F348" s="25"/>
      <c r="G348" s="25"/>
      <c r="H348" s="25"/>
      <c r="I348" s="25"/>
      <c r="J348" s="44"/>
      <c r="K348" s="16">
        <f t="shared" si="35"/>
        <v>0</v>
      </c>
      <c r="L348" s="16">
        <f t="shared" si="36"/>
        <v>0</v>
      </c>
      <c r="M348" s="16">
        <f t="shared" si="37"/>
        <v>0</v>
      </c>
      <c r="N348" s="16">
        <f t="shared" si="38"/>
        <v>0</v>
      </c>
      <c r="O348" s="16">
        <f t="shared" si="39"/>
        <v>0</v>
      </c>
      <c r="P348" s="16">
        <f t="shared" si="40"/>
        <v>0</v>
      </c>
      <c r="Q348" s="16">
        <f t="shared" si="41"/>
        <v>0</v>
      </c>
      <c r="R348" s="16">
        <f>IF(E348&lt;1,0,IF(A348&lt;(Støtteark!$H$4-5),0,(IF(G348="Utførelse",(K348+L348+M348+N348+O348+P348),IF(G348="Fagkontroll",(Q348),0)))))</f>
        <v>0</v>
      </c>
      <c r="S348" s="16">
        <f>IF(A348&lt;(Støtteark!$H$4-5),0,B348)</f>
        <v>0</v>
      </c>
    </row>
    <row r="349" spans="1:19" x14ac:dyDescent="0.25">
      <c r="A349" s="25"/>
      <c r="B349" s="25"/>
      <c r="C349" s="25"/>
      <c r="D349" s="25"/>
      <c r="E349" s="25"/>
      <c r="F349" s="25"/>
      <c r="G349" s="25"/>
      <c r="H349" s="25"/>
      <c r="I349" s="25"/>
      <c r="J349" s="44"/>
      <c r="K349" s="16">
        <f t="shared" si="35"/>
        <v>0</v>
      </c>
      <c r="L349" s="16">
        <f t="shared" si="36"/>
        <v>0</v>
      </c>
      <c r="M349" s="16">
        <f t="shared" si="37"/>
        <v>0</v>
      </c>
      <c r="N349" s="16">
        <f t="shared" si="38"/>
        <v>0</v>
      </c>
      <c r="O349" s="16">
        <f t="shared" si="39"/>
        <v>0</v>
      </c>
      <c r="P349" s="16">
        <f t="shared" si="40"/>
        <v>0</v>
      </c>
      <c r="Q349" s="16">
        <f t="shared" si="41"/>
        <v>0</v>
      </c>
      <c r="R349" s="16">
        <f>IF(E349&lt;1,0,IF(A349&lt;(Støtteark!$H$4-5),0,(IF(G349="Utførelse",(K349+L349+M349+N349+O349+P349),IF(G349="Fagkontroll",(Q349),0)))))</f>
        <v>0</v>
      </c>
      <c r="S349" s="16">
        <f>IF(A349&lt;(Støtteark!$H$4-5),0,B349)</f>
        <v>0</v>
      </c>
    </row>
    <row r="350" spans="1:19" x14ac:dyDescent="0.25">
      <c r="A350" s="25"/>
      <c r="B350" s="25"/>
      <c r="C350" s="25"/>
      <c r="D350" s="25"/>
      <c r="E350" s="25"/>
      <c r="F350" s="25"/>
      <c r="G350" s="25"/>
      <c r="H350" s="25"/>
      <c r="I350" s="25"/>
      <c r="J350" s="44"/>
      <c r="K350" s="16">
        <f t="shared" si="35"/>
        <v>0</v>
      </c>
      <c r="L350" s="16">
        <f t="shared" si="36"/>
        <v>0</v>
      </c>
      <c r="M350" s="16">
        <f t="shared" si="37"/>
        <v>0</v>
      </c>
      <c r="N350" s="16">
        <f t="shared" si="38"/>
        <v>0</v>
      </c>
      <c r="O350" s="16">
        <f t="shared" si="39"/>
        <v>0</v>
      </c>
      <c r="P350" s="16">
        <f t="shared" si="40"/>
        <v>0</v>
      </c>
      <c r="Q350" s="16">
        <f t="shared" si="41"/>
        <v>0</v>
      </c>
      <c r="R350" s="16">
        <f>IF(E350&lt;1,0,IF(A350&lt;(Støtteark!$H$4-5),0,(IF(G350="Utførelse",(K350+L350+M350+N350+O350+P350),IF(G350="Fagkontroll",(Q350),0)))))</f>
        <v>0</v>
      </c>
      <c r="S350" s="16">
        <f>IF(A350&lt;(Støtteark!$H$4-5),0,B350)</f>
        <v>0</v>
      </c>
    </row>
    <row r="351" spans="1:19" x14ac:dyDescent="0.25">
      <c r="A351" s="25"/>
      <c r="B351" s="25"/>
      <c r="C351" s="25"/>
      <c r="D351" s="25"/>
      <c r="E351" s="25"/>
      <c r="F351" s="25"/>
      <c r="G351" s="25"/>
      <c r="H351" s="25"/>
      <c r="I351" s="25"/>
      <c r="J351" s="44"/>
      <c r="K351" s="16">
        <f t="shared" si="35"/>
        <v>0</v>
      </c>
      <c r="L351" s="16">
        <f t="shared" si="36"/>
        <v>0</v>
      </c>
      <c r="M351" s="16">
        <f t="shared" si="37"/>
        <v>0</v>
      </c>
      <c r="N351" s="16">
        <f t="shared" si="38"/>
        <v>0</v>
      </c>
      <c r="O351" s="16">
        <f t="shared" si="39"/>
        <v>0</v>
      </c>
      <c r="P351" s="16">
        <f t="shared" si="40"/>
        <v>0</v>
      </c>
      <c r="Q351" s="16">
        <f t="shared" si="41"/>
        <v>0</v>
      </c>
      <c r="R351" s="16">
        <f>IF(E351&lt;1,0,IF(A351&lt;(Støtteark!$H$4-5),0,(IF(G351="Utførelse",(K351+L351+M351+N351+O351+P351),IF(G351="Fagkontroll",(Q351),0)))))</f>
        <v>0</v>
      </c>
      <c r="S351" s="16">
        <f>IF(A351&lt;(Støtteark!$H$4-5),0,B351)</f>
        <v>0</v>
      </c>
    </row>
    <row r="352" spans="1:19" x14ac:dyDescent="0.25">
      <c r="A352" s="25"/>
      <c r="B352" s="25"/>
      <c r="C352" s="25"/>
      <c r="D352" s="25"/>
      <c r="E352" s="25"/>
      <c r="F352" s="25"/>
      <c r="G352" s="25"/>
      <c r="H352" s="25"/>
      <c r="I352" s="25"/>
      <c r="J352" s="44"/>
      <c r="K352" s="16">
        <f t="shared" si="35"/>
        <v>0</v>
      </c>
      <c r="L352" s="16">
        <f t="shared" si="36"/>
        <v>0</v>
      </c>
      <c r="M352" s="16">
        <f t="shared" si="37"/>
        <v>0</v>
      </c>
      <c r="N352" s="16">
        <f t="shared" si="38"/>
        <v>0</v>
      </c>
      <c r="O352" s="16">
        <f t="shared" si="39"/>
        <v>0</v>
      </c>
      <c r="P352" s="16">
        <f t="shared" si="40"/>
        <v>0</v>
      </c>
      <c r="Q352" s="16">
        <f t="shared" si="41"/>
        <v>0</v>
      </c>
      <c r="R352" s="16">
        <f>IF(E352&lt;1,0,IF(A352&lt;(Støtteark!$H$4-5),0,(IF(G352="Utførelse",(K352+L352+M352+N352+O352+P352),IF(G352="Fagkontroll",(Q352),0)))))</f>
        <v>0</v>
      </c>
      <c r="S352" s="16">
        <f>IF(A352&lt;(Støtteark!$H$4-5),0,B352)</f>
        <v>0</v>
      </c>
    </row>
    <row r="353" spans="1:19" x14ac:dyDescent="0.25">
      <c r="A353" s="25"/>
      <c r="B353" s="25"/>
      <c r="C353" s="25"/>
      <c r="D353" s="25"/>
      <c r="E353" s="25"/>
      <c r="F353" s="25"/>
      <c r="G353" s="25"/>
      <c r="H353" s="25"/>
      <c r="I353" s="25"/>
      <c r="J353" s="44"/>
      <c r="K353" s="16">
        <f t="shared" si="35"/>
        <v>0</v>
      </c>
      <c r="L353" s="16">
        <f t="shared" si="36"/>
        <v>0</v>
      </c>
      <c r="M353" s="16">
        <f t="shared" si="37"/>
        <v>0</v>
      </c>
      <c r="N353" s="16">
        <f t="shared" si="38"/>
        <v>0</v>
      </c>
      <c r="O353" s="16">
        <f t="shared" si="39"/>
        <v>0</v>
      </c>
      <c r="P353" s="16">
        <f t="shared" si="40"/>
        <v>0</v>
      </c>
      <c r="Q353" s="16">
        <f t="shared" si="41"/>
        <v>0</v>
      </c>
      <c r="R353" s="16">
        <f>IF(E353&lt;1,0,IF(A353&lt;(Støtteark!$H$4-5),0,(IF(G353="Utførelse",(K353+L353+M353+N353+O353+P353),IF(G353="Fagkontroll",(Q353),0)))))</f>
        <v>0</v>
      </c>
      <c r="S353" s="16">
        <f>IF(A353&lt;(Støtteark!$H$4-5),0,B353)</f>
        <v>0</v>
      </c>
    </row>
    <row r="354" spans="1:19" x14ac:dyDescent="0.25">
      <c r="A354" s="25"/>
      <c r="B354" s="25"/>
      <c r="C354" s="25"/>
      <c r="D354" s="25"/>
      <c r="E354" s="25"/>
      <c r="F354" s="25"/>
      <c r="G354" s="25"/>
      <c r="H354" s="25"/>
      <c r="I354" s="25"/>
      <c r="J354" s="44"/>
      <c r="K354" s="16">
        <f t="shared" si="35"/>
        <v>0</v>
      </c>
      <c r="L354" s="16">
        <f t="shared" si="36"/>
        <v>0</v>
      </c>
      <c r="M354" s="16">
        <f t="shared" si="37"/>
        <v>0</v>
      </c>
      <c r="N354" s="16">
        <f t="shared" si="38"/>
        <v>0</v>
      </c>
      <c r="O354" s="16">
        <f t="shared" si="39"/>
        <v>0</v>
      </c>
      <c r="P354" s="16">
        <f t="shared" si="40"/>
        <v>0</v>
      </c>
      <c r="Q354" s="16">
        <f t="shared" si="41"/>
        <v>0</v>
      </c>
      <c r="R354" s="16">
        <f>IF(E354&lt;1,0,IF(A354&lt;(Støtteark!$H$4-5),0,(IF(G354="Utførelse",(K354+L354+M354+N354+O354+P354),IF(G354="Fagkontroll",(Q354),0)))))</f>
        <v>0</v>
      </c>
      <c r="S354" s="16">
        <f>IF(A354&lt;(Støtteark!$H$4-5),0,B354)</f>
        <v>0</v>
      </c>
    </row>
    <row r="355" spans="1:19" x14ac:dyDescent="0.25">
      <c r="A355" s="25"/>
      <c r="B355" s="25"/>
      <c r="C355" s="25"/>
      <c r="D355" s="25"/>
      <c r="E355" s="25"/>
      <c r="F355" s="25"/>
      <c r="G355" s="25"/>
      <c r="H355" s="25"/>
      <c r="I355" s="25"/>
      <c r="J355" s="44"/>
      <c r="K355" s="16">
        <f t="shared" si="35"/>
        <v>0</v>
      </c>
      <c r="L355" s="16">
        <f t="shared" si="36"/>
        <v>0</v>
      </c>
      <c r="M355" s="16">
        <f t="shared" si="37"/>
        <v>0</v>
      </c>
      <c r="N355" s="16">
        <f t="shared" si="38"/>
        <v>0</v>
      </c>
      <c r="O355" s="16">
        <f t="shared" si="39"/>
        <v>0</v>
      </c>
      <c r="P355" s="16">
        <f t="shared" si="40"/>
        <v>0</v>
      </c>
      <c r="Q355" s="16">
        <f t="shared" si="41"/>
        <v>0</v>
      </c>
      <c r="R355" s="16">
        <f>IF(E355&lt;1,0,IF(A355&lt;(Støtteark!$H$4-5),0,(IF(G355="Utførelse",(K355+L355+M355+N355+O355+P355),IF(G355="Fagkontroll",(Q355),0)))))</f>
        <v>0</v>
      </c>
      <c r="S355" s="16">
        <f>IF(A355&lt;(Støtteark!$H$4-5),0,B355)</f>
        <v>0</v>
      </c>
    </row>
    <row r="356" spans="1:19" x14ac:dyDescent="0.25">
      <c r="A356" s="25"/>
      <c r="B356" s="25"/>
      <c r="C356" s="25"/>
      <c r="D356" s="25"/>
      <c r="E356" s="25"/>
      <c r="F356" s="25"/>
      <c r="G356" s="25"/>
      <c r="H356" s="25"/>
      <c r="I356" s="25"/>
      <c r="J356" s="44"/>
      <c r="K356" s="16">
        <f t="shared" si="35"/>
        <v>0</v>
      </c>
      <c r="L356" s="16">
        <f t="shared" si="36"/>
        <v>0</v>
      </c>
      <c r="M356" s="16">
        <f t="shared" si="37"/>
        <v>0</v>
      </c>
      <c r="N356" s="16">
        <f t="shared" si="38"/>
        <v>0</v>
      </c>
      <c r="O356" s="16">
        <f t="shared" si="39"/>
        <v>0</v>
      </c>
      <c r="P356" s="16">
        <f t="shared" si="40"/>
        <v>0</v>
      </c>
      <c r="Q356" s="16">
        <f t="shared" si="41"/>
        <v>0</v>
      </c>
      <c r="R356" s="16">
        <f>IF(E356&lt;1,0,IF(A356&lt;(Støtteark!$H$4-5),0,(IF(G356="Utførelse",(K356+L356+M356+N356+O356+P356),IF(G356="Fagkontroll",(Q356),0)))))</f>
        <v>0</v>
      </c>
      <c r="S356" s="16">
        <f>IF(A356&lt;(Støtteark!$H$4-5),0,B356)</f>
        <v>0</v>
      </c>
    </row>
    <row r="357" spans="1:19" x14ac:dyDescent="0.25">
      <c r="A357" s="25"/>
      <c r="B357" s="25"/>
      <c r="C357" s="25"/>
      <c r="D357" s="25"/>
      <c r="E357" s="25"/>
      <c r="F357" s="25"/>
      <c r="G357" s="25"/>
      <c r="H357" s="25"/>
      <c r="I357" s="25"/>
      <c r="J357" s="44"/>
      <c r="K357" s="16">
        <f t="shared" si="35"/>
        <v>0</v>
      </c>
      <c r="L357" s="16">
        <f t="shared" si="36"/>
        <v>0</v>
      </c>
      <c r="M357" s="16">
        <f t="shared" si="37"/>
        <v>0</v>
      </c>
      <c r="N357" s="16">
        <f t="shared" si="38"/>
        <v>0</v>
      </c>
      <c r="O357" s="16">
        <f t="shared" si="39"/>
        <v>0</v>
      </c>
      <c r="P357" s="16">
        <f t="shared" si="40"/>
        <v>0</v>
      </c>
      <c r="Q357" s="16">
        <f t="shared" si="41"/>
        <v>0</v>
      </c>
      <c r="R357" s="16">
        <f>IF(E357&lt;1,0,IF(A357&lt;(Støtteark!$H$4-5),0,(IF(G357="Utførelse",(K357+L357+M357+N357+O357+P357),IF(G357="Fagkontroll",(Q357),0)))))</f>
        <v>0</v>
      </c>
      <c r="S357" s="16">
        <f>IF(A357&lt;(Støtteark!$H$4-5),0,B357)</f>
        <v>0</v>
      </c>
    </row>
    <row r="358" spans="1:19" x14ac:dyDescent="0.25">
      <c r="A358" s="25"/>
      <c r="B358" s="25"/>
      <c r="C358" s="25"/>
      <c r="D358" s="25"/>
      <c r="E358" s="25"/>
      <c r="F358" s="25"/>
      <c r="G358" s="25"/>
      <c r="H358" s="25"/>
      <c r="I358" s="25"/>
      <c r="J358" s="44"/>
      <c r="K358" s="16">
        <f t="shared" si="35"/>
        <v>0</v>
      </c>
      <c r="L358" s="16">
        <f t="shared" si="36"/>
        <v>0</v>
      </c>
      <c r="M358" s="16">
        <f t="shared" si="37"/>
        <v>0</v>
      </c>
      <c r="N358" s="16">
        <f t="shared" si="38"/>
        <v>0</v>
      </c>
      <c r="O358" s="16">
        <f t="shared" si="39"/>
        <v>0</v>
      </c>
      <c r="P358" s="16">
        <f t="shared" si="40"/>
        <v>0</v>
      </c>
      <c r="Q358" s="16">
        <f t="shared" si="41"/>
        <v>0</v>
      </c>
      <c r="R358" s="16">
        <f>IF(E358&lt;1,0,IF(A358&lt;(Støtteark!$H$4-5),0,(IF(G358="Utførelse",(K358+L358+M358+N358+O358+P358),IF(G358="Fagkontroll",(Q358),0)))))</f>
        <v>0</v>
      </c>
      <c r="S358" s="16">
        <f>IF(A358&lt;(Støtteark!$H$4-5),0,B358)</f>
        <v>0</v>
      </c>
    </row>
    <row r="359" spans="1:19" x14ac:dyDescent="0.25">
      <c r="A359" s="25"/>
      <c r="B359" s="25"/>
      <c r="C359" s="25"/>
      <c r="D359" s="25"/>
      <c r="E359" s="25"/>
      <c r="F359" s="25"/>
      <c r="G359" s="25"/>
      <c r="H359" s="25"/>
      <c r="I359" s="25"/>
      <c r="J359" s="44"/>
      <c r="K359" s="16">
        <f t="shared" si="35"/>
        <v>0</v>
      </c>
      <c r="L359" s="16">
        <f t="shared" si="36"/>
        <v>0</v>
      </c>
      <c r="M359" s="16">
        <f t="shared" si="37"/>
        <v>0</v>
      </c>
      <c r="N359" s="16">
        <f t="shared" si="38"/>
        <v>0</v>
      </c>
      <c r="O359" s="16">
        <f t="shared" si="39"/>
        <v>0</v>
      </c>
      <c r="P359" s="16">
        <f t="shared" si="40"/>
        <v>0</v>
      </c>
      <c r="Q359" s="16">
        <f t="shared" si="41"/>
        <v>0</v>
      </c>
      <c r="R359" s="16">
        <f>IF(E359&lt;1,0,IF(A359&lt;(Støtteark!$H$4-5),0,(IF(G359="Utførelse",(K359+L359+M359+N359+O359+P359),IF(G359="Fagkontroll",(Q359),0)))))</f>
        <v>0</v>
      </c>
      <c r="S359" s="16">
        <f>IF(A359&lt;(Støtteark!$H$4-5),0,B359)</f>
        <v>0</v>
      </c>
    </row>
    <row r="360" spans="1:19" x14ac:dyDescent="0.25">
      <c r="A360" s="25"/>
      <c r="B360" s="25"/>
      <c r="C360" s="25"/>
      <c r="D360" s="25"/>
      <c r="E360" s="25"/>
      <c r="F360" s="25"/>
      <c r="G360" s="25"/>
      <c r="H360" s="25"/>
      <c r="I360" s="25"/>
      <c r="J360" s="44"/>
      <c r="K360" s="16">
        <f t="shared" si="35"/>
        <v>0</v>
      </c>
      <c r="L360" s="16">
        <f t="shared" si="36"/>
        <v>0</v>
      </c>
      <c r="M360" s="16">
        <f t="shared" si="37"/>
        <v>0</v>
      </c>
      <c r="N360" s="16">
        <f t="shared" si="38"/>
        <v>0</v>
      </c>
      <c r="O360" s="16">
        <f t="shared" si="39"/>
        <v>0</v>
      </c>
      <c r="P360" s="16">
        <f t="shared" si="40"/>
        <v>0</v>
      </c>
      <c r="Q360" s="16">
        <f t="shared" si="41"/>
        <v>0</v>
      </c>
      <c r="R360" s="16">
        <f>IF(E360&lt;1,0,IF(A360&lt;(Støtteark!$H$4-5),0,(IF(G360="Utførelse",(K360+L360+M360+N360+O360+P360),IF(G360="Fagkontroll",(Q360),0)))))</f>
        <v>0</v>
      </c>
      <c r="S360" s="16">
        <f>IF(A360&lt;(Støtteark!$H$4-5),0,B360)</f>
        <v>0</v>
      </c>
    </row>
    <row r="361" spans="1:19" x14ac:dyDescent="0.25">
      <c r="A361" s="25"/>
      <c r="B361" s="25"/>
      <c r="C361" s="25"/>
      <c r="D361" s="25"/>
      <c r="E361" s="25"/>
      <c r="F361" s="25"/>
      <c r="G361" s="25"/>
      <c r="H361" s="25"/>
      <c r="I361" s="25"/>
      <c r="J361" s="44"/>
      <c r="K361" s="16">
        <f t="shared" si="35"/>
        <v>0</v>
      </c>
      <c r="L361" s="16">
        <f t="shared" si="36"/>
        <v>0</v>
      </c>
      <c r="M361" s="16">
        <f t="shared" si="37"/>
        <v>0</v>
      </c>
      <c r="N361" s="16">
        <f t="shared" si="38"/>
        <v>0</v>
      </c>
      <c r="O361" s="16">
        <f t="shared" si="39"/>
        <v>0</v>
      </c>
      <c r="P361" s="16">
        <f t="shared" si="40"/>
        <v>0</v>
      </c>
      <c r="Q361" s="16">
        <f t="shared" si="41"/>
        <v>0</v>
      </c>
      <c r="R361" s="16">
        <f>IF(E361&lt;1,0,IF(A361&lt;(Støtteark!$H$4-5),0,(IF(G361="Utførelse",(K361+L361+M361+N361+O361+P361),IF(G361="Fagkontroll",(Q361),0)))))</f>
        <v>0</v>
      </c>
      <c r="S361" s="16">
        <f>IF(A361&lt;(Støtteark!$H$4-5),0,B361)</f>
        <v>0</v>
      </c>
    </row>
    <row r="362" spans="1:19" x14ac:dyDescent="0.25">
      <c r="A362" s="25"/>
      <c r="B362" s="25"/>
      <c r="C362" s="25"/>
      <c r="D362" s="25"/>
      <c r="E362" s="25"/>
      <c r="F362" s="25"/>
      <c r="G362" s="25"/>
      <c r="H362" s="25"/>
      <c r="I362" s="25"/>
      <c r="J362" s="44"/>
      <c r="K362" s="16">
        <f t="shared" si="35"/>
        <v>0</v>
      </c>
      <c r="L362" s="16">
        <f t="shared" si="36"/>
        <v>0</v>
      </c>
      <c r="M362" s="16">
        <f t="shared" si="37"/>
        <v>0</v>
      </c>
      <c r="N362" s="16">
        <f t="shared" si="38"/>
        <v>0</v>
      </c>
      <c r="O362" s="16">
        <f t="shared" si="39"/>
        <v>0</v>
      </c>
      <c r="P362" s="16">
        <f t="shared" si="40"/>
        <v>0</v>
      </c>
      <c r="Q362" s="16">
        <f t="shared" si="41"/>
        <v>0</v>
      </c>
      <c r="R362" s="16">
        <f>IF(E362&lt;1,0,IF(A362&lt;(Støtteark!$H$4-5),0,(IF(G362="Utførelse",(K362+L362+M362+N362+O362+P362),IF(G362="Fagkontroll",(Q362),0)))))</f>
        <v>0</v>
      </c>
      <c r="S362" s="16">
        <f>IF(A362&lt;(Støtteark!$H$4-5),0,B362)</f>
        <v>0</v>
      </c>
    </row>
    <row r="363" spans="1:19" x14ac:dyDescent="0.25">
      <c r="A363" s="25"/>
      <c r="B363" s="25"/>
      <c r="C363" s="25"/>
      <c r="D363" s="25"/>
      <c r="E363" s="25"/>
      <c r="F363" s="25"/>
      <c r="G363" s="25"/>
      <c r="H363" s="25"/>
      <c r="I363" s="25"/>
      <c r="J363" s="44"/>
      <c r="K363" s="16">
        <f t="shared" si="35"/>
        <v>0</v>
      </c>
      <c r="L363" s="16">
        <f t="shared" si="36"/>
        <v>0</v>
      </c>
      <c r="M363" s="16">
        <f t="shared" si="37"/>
        <v>0</v>
      </c>
      <c r="N363" s="16">
        <f t="shared" si="38"/>
        <v>0</v>
      </c>
      <c r="O363" s="16">
        <f t="shared" si="39"/>
        <v>0</v>
      </c>
      <c r="P363" s="16">
        <f t="shared" si="40"/>
        <v>0</v>
      </c>
      <c r="Q363" s="16">
        <f t="shared" si="41"/>
        <v>0</v>
      </c>
      <c r="R363" s="16">
        <f>IF(E363&lt;1,0,IF(A363&lt;(Støtteark!$H$4-5),0,(IF(G363="Utførelse",(K363+L363+M363+N363+O363+P363),IF(G363="Fagkontroll",(Q363),0)))))</f>
        <v>0</v>
      </c>
      <c r="S363" s="16">
        <f>IF(A363&lt;(Støtteark!$H$4-5),0,B363)</f>
        <v>0</v>
      </c>
    </row>
    <row r="364" spans="1:19" x14ac:dyDescent="0.25">
      <c r="A364" s="25"/>
      <c r="B364" s="25"/>
      <c r="C364" s="25"/>
      <c r="D364" s="25"/>
      <c r="E364" s="25"/>
      <c r="F364" s="25"/>
      <c r="G364" s="25"/>
      <c r="H364" s="25"/>
      <c r="I364" s="25"/>
      <c r="J364" s="44"/>
      <c r="K364" s="16">
        <f t="shared" si="35"/>
        <v>0</v>
      </c>
      <c r="L364" s="16">
        <f t="shared" si="36"/>
        <v>0</v>
      </c>
      <c r="M364" s="16">
        <f t="shared" si="37"/>
        <v>0</v>
      </c>
      <c r="N364" s="16">
        <f t="shared" si="38"/>
        <v>0</v>
      </c>
      <c r="O364" s="16">
        <f t="shared" si="39"/>
        <v>0</v>
      </c>
      <c r="P364" s="16">
        <f t="shared" si="40"/>
        <v>0</v>
      </c>
      <c r="Q364" s="16">
        <f t="shared" si="41"/>
        <v>0</v>
      </c>
      <c r="R364" s="16">
        <f>IF(E364&lt;1,0,IF(A364&lt;(Støtteark!$H$4-5),0,(IF(G364="Utførelse",(K364+L364+M364+N364+O364+P364),IF(G364="Fagkontroll",(Q364),0)))))</f>
        <v>0</v>
      </c>
      <c r="S364" s="16">
        <f>IF(A364&lt;(Støtteark!$H$4-5),0,B364)</f>
        <v>0</v>
      </c>
    </row>
    <row r="365" spans="1:19" x14ac:dyDescent="0.25">
      <c r="A365" s="25"/>
      <c r="B365" s="25"/>
      <c r="C365" s="25"/>
      <c r="D365" s="25"/>
      <c r="E365" s="25"/>
      <c r="F365" s="25"/>
      <c r="G365" s="25"/>
      <c r="H365" s="25"/>
      <c r="I365" s="25"/>
      <c r="J365" s="44"/>
      <c r="K365" s="16">
        <f t="shared" si="35"/>
        <v>0</v>
      </c>
      <c r="L365" s="16">
        <f t="shared" si="36"/>
        <v>0</v>
      </c>
      <c r="M365" s="16">
        <f t="shared" si="37"/>
        <v>0</v>
      </c>
      <c r="N365" s="16">
        <f t="shared" si="38"/>
        <v>0</v>
      </c>
      <c r="O365" s="16">
        <f t="shared" si="39"/>
        <v>0</v>
      </c>
      <c r="P365" s="16">
        <f t="shared" si="40"/>
        <v>0</v>
      </c>
      <c r="Q365" s="16">
        <f t="shared" si="41"/>
        <v>0</v>
      </c>
      <c r="R365" s="16">
        <f>IF(E365&lt;1,0,IF(A365&lt;(Støtteark!$H$4-5),0,(IF(G365="Utførelse",(K365+L365+M365+N365+O365+P365),IF(G365="Fagkontroll",(Q365),0)))))</f>
        <v>0</v>
      </c>
      <c r="S365" s="16">
        <f>IF(A365&lt;(Støtteark!$H$4-5),0,B365)</f>
        <v>0</v>
      </c>
    </row>
    <row r="366" spans="1:19" x14ac:dyDescent="0.25">
      <c r="A366" s="25"/>
      <c r="B366" s="25"/>
      <c r="C366" s="25"/>
      <c r="D366" s="25"/>
      <c r="E366" s="25"/>
      <c r="F366" s="25"/>
      <c r="G366" s="25"/>
      <c r="H366" s="25"/>
      <c r="I366" s="25"/>
      <c r="J366" s="44"/>
      <c r="K366" s="16">
        <f t="shared" si="35"/>
        <v>0</v>
      </c>
      <c r="L366" s="16">
        <f t="shared" si="36"/>
        <v>0</v>
      </c>
      <c r="M366" s="16">
        <f t="shared" si="37"/>
        <v>0</v>
      </c>
      <c r="N366" s="16">
        <f t="shared" si="38"/>
        <v>0</v>
      </c>
      <c r="O366" s="16">
        <f t="shared" si="39"/>
        <v>0</v>
      </c>
      <c r="P366" s="16">
        <f t="shared" si="40"/>
        <v>0</v>
      </c>
      <c r="Q366" s="16">
        <f t="shared" si="41"/>
        <v>0</v>
      </c>
      <c r="R366" s="16">
        <f>IF(E366&lt;1,0,IF(A366&lt;(Støtteark!$H$4-5),0,(IF(G366="Utførelse",(K366+L366+M366+N366+O366+P366),IF(G366="Fagkontroll",(Q366),0)))))</f>
        <v>0</v>
      </c>
      <c r="S366" s="16">
        <f>IF(A366&lt;(Støtteark!$H$4-5),0,B366)</f>
        <v>0</v>
      </c>
    </row>
    <row r="367" spans="1:19" x14ac:dyDescent="0.25">
      <c r="A367" s="25"/>
      <c r="B367" s="25"/>
      <c r="C367" s="25"/>
      <c r="D367" s="25"/>
      <c r="E367" s="25"/>
      <c r="F367" s="25"/>
      <c r="G367" s="25"/>
      <c r="H367" s="25"/>
      <c r="I367" s="25"/>
      <c r="J367" s="44"/>
      <c r="K367" s="16">
        <f t="shared" si="35"/>
        <v>0</v>
      </c>
      <c r="L367" s="16">
        <f t="shared" si="36"/>
        <v>0</v>
      </c>
      <c r="M367" s="16">
        <f t="shared" si="37"/>
        <v>0</v>
      </c>
      <c r="N367" s="16">
        <f t="shared" si="38"/>
        <v>0</v>
      </c>
      <c r="O367" s="16">
        <f t="shared" si="39"/>
        <v>0</v>
      </c>
      <c r="P367" s="16">
        <f t="shared" si="40"/>
        <v>0</v>
      </c>
      <c r="Q367" s="16">
        <f t="shared" si="41"/>
        <v>0</v>
      </c>
      <c r="R367" s="16">
        <f>IF(E367&lt;1,0,IF(A367&lt;(Støtteark!$H$4-5),0,(IF(G367="Utførelse",(K367+L367+M367+N367+O367+P367),IF(G367="Fagkontroll",(Q367),0)))))</f>
        <v>0</v>
      </c>
      <c r="S367" s="16">
        <f>IF(A367&lt;(Støtteark!$H$4-5),0,B367)</f>
        <v>0</v>
      </c>
    </row>
    <row r="368" spans="1:19" x14ac:dyDescent="0.25">
      <c r="A368" s="25"/>
      <c r="B368" s="25"/>
      <c r="C368" s="25"/>
      <c r="D368" s="25"/>
      <c r="E368" s="25"/>
      <c r="F368" s="25"/>
      <c r="G368" s="25"/>
      <c r="H368" s="25"/>
      <c r="I368" s="25"/>
      <c r="J368" s="44"/>
      <c r="K368" s="16">
        <f t="shared" si="35"/>
        <v>0</v>
      </c>
      <c r="L368" s="16">
        <f t="shared" si="36"/>
        <v>0</v>
      </c>
      <c r="M368" s="16">
        <f t="shared" si="37"/>
        <v>0</v>
      </c>
      <c r="N368" s="16">
        <f t="shared" si="38"/>
        <v>0</v>
      </c>
      <c r="O368" s="16">
        <f t="shared" si="39"/>
        <v>0</v>
      </c>
      <c r="P368" s="16">
        <f t="shared" si="40"/>
        <v>0</v>
      </c>
      <c r="Q368" s="16">
        <f t="shared" si="41"/>
        <v>0</v>
      </c>
      <c r="R368" s="16">
        <f>IF(E368&lt;1,0,IF(A368&lt;(Støtteark!$H$4-5),0,(IF(G368="Utførelse",(K368+L368+M368+N368+O368+P368),IF(G368="Fagkontroll",(Q368),0)))))</f>
        <v>0</v>
      </c>
      <c r="S368" s="16">
        <f>IF(A368&lt;(Støtteark!$H$4-5),0,B368)</f>
        <v>0</v>
      </c>
    </row>
    <row r="369" spans="1:19" x14ac:dyDescent="0.25">
      <c r="A369" s="25"/>
      <c r="B369" s="25"/>
      <c r="C369" s="25"/>
      <c r="D369" s="25"/>
      <c r="E369" s="25"/>
      <c r="F369" s="25"/>
      <c r="G369" s="25"/>
      <c r="H369" s="25"/>
      <c r="I369" s="25"/>
      <c r="J369" s="44"/>
      <c r="K369" s="16">
        <f t="shared" si="35"/>
        <v>0</v>
      </c>
      <c r="L369" s="16">
        <f t="shared" si="36"/>
        <v>0</v>
      </c>
      <c r="M369" s="16">
        <f t="shared" si="37"/>
        <v>0</v>
      </c>
      <c r="N369" s="16">
        <f t="shared" si="38"/>
        <v>0</v>
      </c>
      <c r="O369" s="16">
        <f t="shared" si="39"/>
        <v>0</v>
      </c>
      <c r="P369" s="16">
        <f t="shared" si="40"/>
        <v>0</v>
      </c>
      <c r="Q369" s="16">
        <f t="shared" si="41"/>
        <v>0</v>
      </c>
      <c r="R369" s="16">
        <f>IF(E369&lt;1,0,IF(A369&lt;(Støtteark!$H$4-5),0,(IF(G369="Utførelse",(K369+L369+M369+N369+O369+P369),IF(G369="Fagkontroll",(Q369),0)))))</f>
        <v>0</v>
      </c>
      <c r="S369" s="16">
        <f>IF(A369&lt;(Støtteark!$H$4-5),0,B369)</f>
        <v>0</v>
      </c>
    </row>
    <row r="370" spans="1:19" x14ac:dyDescent="0.25">
      <c r="A370" s="25"/>
      <c r="B370" s="25"/>
      <c r="C370" s="25"/>
      <c r="D370" s="25"/>
      <c r="E370" s="25"/>
      <c r="F370" s="25"/>
      <c r="G370" s="25"/>
      <c r="H370" s="25"/>
      <c r="I370" s="25"/>
      <c r="J370" s="44"/>
      <c r="K370" s="16">
        <f t="shared" si="35"/>
        <v>0</v>
      </c>
      <c r="L370" s="16">
        <f t="shared" si="36"/>
        <v>0</v>
      </c>
      <c r="M370" s="16">
        <f t="shared" si="37"/>
        <v>0</v>
      </c>
      <c r="N370" s="16">
        <f t="shared" si="38"/>
        <v>0</v>
      </c>
      <c r="O370" s="16">
        <f t="shared" si="39"/>
        <v>0</v>
      </c>
      <c r="P370" s="16">
        <f t="shared" si="40"/>
        <v>0</v>
      </c>
      <c r="Q370" s="16">
        <f t="shared" si="41"/>
        <v>0</v>
      </c>
      <c r="R370" s="16">
        <f>IF(E370&lt;1,0,IF(A370&lt;(Støtteark!$H$4-5),0,(IF(G370="Utførelse",(K370+L370+M370+N370+O370+P370),IF(G370="Fagkontroll",(Q370),0)))))</f>
        <v>0</v>
      </c>
      <c r="S370" s="16">
        <f>IF(A370&lt;(Støtteark!$H$4-5),0,B370)</f>
        <v>0</v>
      </c>
    </row>
    <row r="371" spans="1:19" x14ac:dyDescent="0.25">
      <c r="A371" s="25"/>
      <c r="B371" s="25"/>
      <c r="C371" s="25"/>
      <c r="D371" s="25"/>
      <c r="E371" s="25"/>
      <c r="F371" s="25"/>
      <c r="G371" s="25"/>
      <c r="H371" s="25"/>
      <c r="I371" s="25"/>
      <c r="J371" s="44"/>
      <c r="K371" s="16">
        <f t="shared" si="35"/>
        <v>0</v>
      </c>
      <c r="L371" s="16">
        <f t="shared" si="36"/>
        <v>0</v>
      </c>
      <c r="M371" s="16">
        <f t="shared" si="37"/>
        <v>0</v>
      </c>
      <c r="N371" s="16">
        <f t="shared" si="38"/>
        <v>0</v>
      </c>
      <c r="O371" s="16">
        <f t="shared" si="39"/>
        <v>0</v>
      </c>
      <c r="P371" s="16">
        <f t="shared" si="40"/>
        <v>0</v>
      </c>
      <c r="Q371" s="16">
        <f t="shared" si="41"/>
        <v>0</v>
      </c>
      <c r="R371" s="16">
        <f>IF(E371&lt;1,0,IF(A371&lt;(Støtteark!$H$4-5),0,(IF(G371="Utførelse",(K371+L371+M371+N371+O371+P371),IF(G371="Fagkontroll",(Q371),0)))))</f>
        <v>0</v>
      </c>
      <c r="S371" s="16">
        <f>IF(A371&lt;(Støtteark!$H$4-5),0,B371)</f>
        <v>0</v>
      </c>
    </row>
    <row r="372" spans="1:19" x14ac:dyDescent="0.25">
      <c r="A372" s="25"/>
      <c r="B372" s="25"/>
      <c r="C372" s="25"/>
      <c r="D372" s="25"/>
      <c r="E372" s="25"/>
      <c r="F372" s="25"/>
      <c r="G372" s="25"/>
      <c r="H372" s="25"/>
      <c r="I372" s="25"/>
      <c r="J372" s="44"/>
      <c r="K372" s="16">
        <f t="shared" si="35"/>
        <v>0</v>
      </c>
      <c r="L372" s="16">
        <f t="shared" si="36"/>
        <v>0</v>
      </c>
      <c r="M372" s="16">
        <f t="shared" si="37"/>
        <v>0</v>
      </c>
      <c r="N372" s="16">
        <f t="shared" si="38"/>
        <v>0</v>
      </c>
      <c r="O372" s="16">
        <f t="shared" si="39"/>
        <v>0</v>
      </c>
      <c r="P372" s="16">
        <f t="shared" si="40"/>
        <v>0</v>
      </c>
      <c r="Q372" s="16">
        <f t="shared" si="41"/>
        <v>0</v>
      </c>
      <c r="R372" s="16">
        <f>IF(E372&lt;1,0,IF(A372&lt;(Støtteark!$H$4-5),0,(IF(G372="Utførelse",(K372+L372+M372+N372+O372+P372),IF(G372="Fagkontroll",(Q372),0)))))</f>
        <v>0</v>
      </c>
      <c r="S372" s="16">
        <f>IF(A372&lt;(Støtteark!$H$4-5),0,B372)</f>
        <v>0</v>
      </c>
    </row>
    <row r="373" spans="1:19" x14ac:dyDescent="0.25">
      <c r="A373" s="25"/>
      <c r="B373" s="25"/>
      <c r="C373" s="25"/>
      <c r="D373" s="25"/>
      <c r="E373" s="25"/>
      <c r="F373" s="25"/>
      <c r="G373" s="25"/>
      <c r="H373" s="25"/>
      <c r="I373" s="25"/>
      <c r="J373" s="44"/>
      <c r="K373" s="16">
        <f t="shared" si="35"/>
        <v>0</v>
      </c>
      <c r="L373" s="16">
        <f t="shared" si="36"/>
        <v>0</v>
      </c>
      <c r="M373" s="16">
        <f t="shared" si="37"/>
        <v>0</v>
      </c>
      <c r="N373" s="16">
        <f t="shared" si="38"/>
        <v>0</v>
      </c>
      <c r="O373" s="16">
        <f t="shared" si="39"/>
        <v>0</v>
      </c>
      <c r="P373" s="16">
        <f t="shared" si="40"/>
        <v>0</v>
      </c>
      <c r="Q373" s="16">
        <f t="shared" si="41"/>
        <v>0</v>
      </c>
      <c r="R373" s="16">
        <f>IF(E373&lt;1,0,IF(A373&lt;(Støtteark!$H$4-5),0,(IF(G373="Utførelse",(K373+L373+M373+N373+O373+P373),IF(G373="Fagkontroll",(Q373),0)))))</f>
        <v>0</v>
      </c>
      <c r="S373" s="16">
        <f>IF(A373&lt;(Støtteark!$H$4-5),0,B373)</f>
        <v>0</v>
      </c>
    </row>
    <row r="374" spans="1:19" x14ac:dyDescent="0.25">
      <c r="A374" s="25"/>
      <c r="B374" s="25"/>
      <c r="C374" s="25"/>
      <c r="D374" s="25"/>
      <c r="E374" s="25"/>
      <c r="F374" s="25"/>
      <c r="G374" s="25"/>
      <c r="H374" s="25"/>
      <c r="I374" s="25"/>
      <c r="J374" s="44"/>
      <c r="K374" s="16">
        <f t="shared" si="35"/>
        <v>0</v>
      </c>
      <c r="L374" s="16">
        <f t="shared" si="36"/>
        <v>0</v>
      </c>
      <c r="M374" s="16">
        <f t="shared" si="37"/>
        <v>0</v>
      </c>
      <c r="N374" s="16">
        <f t="shared" si="38"/>
        <v>0</v>
      </c>
      <c r="O374" s="16">
        <f t="shared" si="39"/>
        <v>0</v>
      </c>
      <c r="P374" s="16">
        <f t="shared" si="40"/>
        <v>0</v>
      </c>
      <c r="Q374" s="16">
        <f t="shared" si="41"/>
        <v>0</v>
      </c>
      <c r="R374" s="16">
        <f>IF(E374&lt;1,0,IF(A374&lt;(Støtteark!$H$4-5),0,(IF(G374="Utførelse",(K374+L374+M374+N374+O374+P374),IF(G374="Fagkontroll",(Q374),0)))))</f>
        <v>0</v>
      </c>
      <c r="S374" s="16">
        <f>IF(A374&lt;(Støtteark!$H$4-5),0,B374)</f>
        <v>0</v>
      </c>
    </row>
    <row r="375" spans="1:19" x14ac:dyDescent="0.25">
      <c r="A375" s="25"/>
      <c r="B375" s="25"/>
      <c r="C375" s="25"/>
      <c r="D375" s="25"/>
      <c r="E375" s="25"/>
      <c r="F375" s="25"/>
      <c r="G375" s="25"/>
      <c r="H375" s="25"/>
      <c r="I375" s="25"/>
      <c r="J375" s="44"/>
      <c r="K375" s="16">
        <f t="shared" si="35"/>
        <v>0</v>
      </c>
      <c r="L375" s="16">
        <f t="shared" si="36"/>
        <v>0</v>
      </c>
      <c r="M375" s="16">
        <f t="shared" si="37"/>
        <v>0</v>
      </c>
      <c r="N375" s="16">
        <f t="shared" si="38"/>
        <v>0</v>
      </c>
      <c r="O375" s="16">
        <f t="shared" si="39"/>
        <v>0</v>
      </c>
      <c r="P375" s="16">
        <f t="shared" si="40"/>
        <v>0</v>
      </c>
      <c r="Q375" s="16">
        <f t="shared" si="41"/>
        <v>0</v>
      </c>
      <c r="R375" s="16">
        <f>IF(E375&lt;1,0,IF(A375&lt;(Støtteark!$H$4-5),0,(IF(G375="Utførelse",(K375+L375+M375+N375+O375+P375),IF(G375="Fagkontroll",(Q375),0)))))</f>
        <v>0</v>
      </c>
      <c r="S375" s="16">
        <f>IF(A375&lt;(Støtteark!$H$4-5),0,B375)</f>
        <v>0</v>
      </c>
    </row>
    <row r="376" spans="1:19" x14ac:dyDescent="0.25">
      <c r="A376" s="25"/>
      <c r="B376" s="25"/>
      <c r="C376" s="25"/>
      <c r="D376" s="25"/>
      <c r="E376" s="25"/>
      <c r="F376" s="25"/>
      <c r="G376" s="25"/>
      <c r="H376" s="25"/>
      <c r="I376" s="25"/>
      <c r="J376" s="44"/>
      <c r="K376" s="16">
        <f t="shared" si="35"/>
        <v>0</v>
      </c>
      <c r="L376" s="16">
        <f t="shared" si="36"/>
        <v>0</v>
      </c>
      <c r="M376" s="16">
        <f t="shared" si="37"/>
        <v>0</v>
      </c>
      <c r="N376" s="16">
        <f t="shared" si="38"/>
        <v>0</v>
      </c>
      <c r="O376" s="16">
        <f t="shared" si="39"/>
        <v>0</v>
      </c>
      <c r="P376" s="16">
        <f t="shared" si="40"/>
        <v>0</v>
      </c>
      <c r="Q376" s="16">
        <f t="shared" si="41"/>
        <v>0</v>
      </c>
      <c r="R376" s="16">
        <f>IF(E376&lt;1,0,IF(A376&lt;(Støtteark!$H$4-5),0,(IF(G376="Utførelse",(K376+L376+M376+N376+O376+P376),IF(G376="Fagkontroll",(Q376),0)))))</f>
        <v>0</v>
      </c>
      <c r="S376" s="16">
        <f>IF(A376&lt;(Støtteark!$H$4-5),0,B376)</f>
        <v>0</v>
      </c>
    </row>
    <row r="377" spans="1:19" x14ac:dyDescent="0.25">
      <c r="A377" s="25"/>
      <c r="B377" s="25"/>
      <c r="C377" s="25"/>
      <c r="D377" s="25"/>
      <c r="E377" s="25"/>
      <c r="F377" s="25"/>
      <c r="G377" s="25"/>
      <c r="H377" s="25"/>
      <c r="I377" s="25"/>
      <c r="J377" s="44"/>
      <c r="K377" s="16">
        <f t="shared" si="35"/>
        <v>0</v>
      </c>
      <c r="L377" s="16">
        <f t="shared" si="36"/>
        <v>0</v>
      </c>
      <c r="M377" s="16">
        <f t="shared" si="37"/>
        <v>0</v>
      </c>
      <c r="N377" s="16">
        <f t="shared" si="38"/>
        <v>0</v>
      </c>
      <c r="O377" s="16">
        <f t="shared" si="39"/>
        <v>0</v>
      </c>
      <c r="P377" s="16">
        <f t="shared" si="40"/>
        <v>0</v>
      </c>
      <c r="Q377" s="16">
        <f t="shared" si="41"/>
        <v>0</v>
      </c>
      <c r="R377" s="16">
        <f>IF(E377&lt;1,0,IF(A377&lt;(Støtteark!$H$4-5),0,(IF(G377="Utførelse",(K377+L377+M377+N377+O377+P377),IF(G377="Fagkontroll",(Q377),0)))))</f>
        <v>0</v>
      </c>
      <c r="S377" s="16">
        <f>IF(A377&lt;(Støtteark!$H$4-5),0,B377)</f>
        <v>0</v>
      </c>
    </row>
    <row r="378" spans="1:19" x14ac:dyDescent="0.25">
      <c r="A378" s="25"/>
      <c r="B378" s="25"/>
      <c r="C378" s="25"/>
      <c r="D378" s="25"/>
      <c r="E378" s="25"/>
      <c r="F378" s="25"/>
      <c r="G378" s="25"/>
      <c r="H378" s="25"/>
      <c r="I378" s="25"/>
      <c r="J378" s="44"/>
      <c r="K378" s="16">
        <f t="shared" si="35"/>
        <v>0</v>
      </c>
      <c r="L378" s="16">
        <f t="shared" si="36"/>
        <v>0</v>
      </c>
      <c r="M378" s="16">
        <f t="shared" si="37"/>
        <v>0</v>
      </c>
      <c r="N378" s="16">
        <f t="shared" si="38"/>
        <v>0</v>
      </c>
      <c r="O378" s="16">
        <f t="shared" si="39"/>
        <v>0</v>
      </c>
      <c r="P378" s="16">
        <f t="shared" si="40"/>
        <v>0</v>
      </c>
      <c r="Q378" s="16">
        <f t="shared" si="41"/>
        <v>0</v>
      </c>
      <c r="R378" s="16">
        <f>IF(E378&lt;1,0,IF(A378&lt;(Støtteark!$H$4-5),0,(IF(G378="Utførelse",(K378+L378+M378+N378+O378+P378),IF(G378="Fagkontroll",(Q378),0)))))</f>
        <v>0</v>
      </c>
      <c r="S378" s="16">
        <f>IF(A378&lt;(Støtteark!$H$4-5),0,B378)</f>
        <v>0</v>
      </c>
    </row>
    <row r="379" spans="1:19" x14ac:dyDescent="0.25">
      <c r="A379" s="25"/>
      <c r="B379" s="25"/>
      <c r="C379" s="25"/>
      <c r="D379" s="25"/>
      <c r="E379" s="25"/>
      <c r="F379" s="25"/>
      <c r="G379" s="25"/>
      <c r="H379" s="25"/>
      <c r="I379" s="25"/>
      <c r="J379" s="44"/>
      <c r="K379" s="16">
        <f t="shared" si="35"/>
        <v>0</v>
      </c>
      <c r="L379" s="16">
        <f t="shared" si="36"/>
        <v>0</v>
      </c>
      <c r="M379" s="16">
        <f t="shared" si="37"/>
        <v>0</v>
      </c>
      <c r="N379" s="16">
        <f t="shared" si="38"/>
        <v>0</v>
      </c>
      <c r="O379" s="16">
        <f t="shared" si="39"/>
        <v>0</v>
      </c>
      <c r="P379" s="16">
        <f t="shared" si="40"/>
        <v>0</v>
      </c>
      <c r="Q379" s="16">
        <f t="shared" si="41"/>
        <v>0</v>
      </c>
      <c r="R379" s="16">
        <f>IF(E379&lt;1,0,IF(A379&lt;(Støtteark!$H$4-5),0,(IF(G379="Utførelse",(K379+L379+M379+N379+O379+P379),IF(G379="Fagkontroll",(Q379),0)))))</f>
        <v>0</v>
      </c>
      <c r="S379" s="16">
        <f>IF(A379&lt;(Støtteark!$H$4-5),0,B379)</f>
        <v>0</v>
      </c>
    </row>
    <row r="380" spans="1:19" x14ac:dyDescent="0.25">
      <c r="A380" s="25"/>
      <c r="B380" s="25"/>
      <c r="C380" s="25"/>
      <c r="D380" s="25"/>
      <c r="E380" s="25"/>
      <c r="F380" s="25"/>
      <c r="G380" s="25"/>
      <c r="H380" s="25"/>
      <c r="I380" s="25"/>
      <c r="J380" s="44"/>
      <c r="K380" s="16">
        <f t="shared" si="35"/>
        <v>0</v>
      </c>
      <c r="L380" s="16">
        <f t="shared" si="36"/>
        <v>0</v>
      </c>
      <c r="M380" s="16">
        <f t="shared" si="37"/>
        <v>0</v>
      </c>
      <c r="N380" s="16">
        <f t="shared" si="38"/>
        <v>0</v>
      </c>
      <c r="O380" s="16">
        <f t="shared" si="39"/>
        <v>0</v>
      </c>
      <c r="P380" s="16">
        <f t="shared" si="40"/>
        <v>0</v>
      </c>
      <c r="Q380" s="16">
        <f t="shared" si="41"/>
        <v>0</v>
      </c>
      <c r="R380" s="16">
        <f>IF(E380&lt;1,0,IF(A380&lt;(Støtteark!$H$4-5),0,(IF(G380="Utførelse",(K380+L380+M380+N380+O380+P380),IF(G380="Fagkontroll",(Q380),0)))))</f>
        <v>0</v>
      </c>
      <c r="S380" s="16">
        <f>IF(A380&lt;(Støtteark!$H$4-5),0,B380)</f>
        <v>0</v>
      </c>
    </row>
    <row r="381" spans="1:19" x14ac:dyDescent="0.25">
      <c r="A381" s="25"/>
      <c r="B381" s="25"/>
      <c r="C381" s="25"/>
      <c r="D381" s="25"/>
      <c r="E381" s="25"/>
      <c r="F381" s="25"/>
      <c r="G381" s="25"/>
      <c r="H381" s="25"/>
      <c r="I381" s="25"/>
      <c r="J381" s="44"/>
      <c r="K381" s="16">
        <f t="shared" si="35"/>
        <v>0</v>
      </c>
      <c r="L381" s="16">
        <f t="shared" si="36"/>
        <v>0</v>
      </c>
      <c r="M381" s="16">
        <f t="shared" si="37"/>
        <v>0</v>
      </c>
      <c r="N381" s="16">
        <f t="shared" si="38"/>
        <v>0</v>
      </c>
      <c r="O381" s="16">
        <f t="shared" si="39"/>
        <v>0</v>
      </c>
      <c r="P381" s="16">
        <f t="shared" si="40"/>
        <v>0</v>
      </c>
      <c r="Q381" s="16">
        <f t="shared" si="41"/>
        <v>0</v>
      </c>
      <c r="R381" s="16">
        <f>IF(E381&lt;1,0,IF(A381&lt;(Støtteark!$H$4-5),0,(IF(G381="Utførelse",(K381+L381+M381+N381+O381+P381),IF(G381="Fagkontroll",(Q381),0)))))</f>
        <v>0</v>
      </c>
      <c r="S381" s="16">
        <f>IF(A381&lt;(Støtteark!$H$4-5),0,B381)</f>
        <v>0</v>
      </c>
    </row>
    <row r="382" spans="1:19" x14ac:dyDescent="0.25">
      <c r="A382" s="25"/>
      <c r="B382" s="25"/>
      <c r="C382" s="25"/>
      <c r="D382" s="25"/>
      <c r="E382" s="25"/>
      <c r="F382" s="25"/>
      <c r="G382" s="25"/>
      <c r="H382" s="25"/>
      <c r="I382" s="25"/>
      <c r="J382" s="44"/>
      <c r="K382" s="16">
        <f t="shared" si="35"/>
        <v>0</v>
      </c>
      <c r="L382" s="16">
        <f t="shared" si="36"/>
        <v>0</v>
      </c>
      <c r="M382" s="16">
        <f t="shared" si="37"/>
        <v>0</v>
      </c>
      <c r="N382" s="16">
        <f t="shared" si="38"/>
        <v>0</v>
      </c>
      <c r="O382" s="16">
        <f t="shared" si="39"/>
        <v>0</v>
      </c>
      <c r="P382" s="16">
        <f t="shared" si="40"/>
        <v>0</v>
      </c>
      <c r="Q382" s="16">
        <f t="shared" si="41"/>
        <v>0</v>
      </c>
      <c r="R382" s="16">
        <f>IF(E382&lt;1,0,IF(A382&lt;(Støtteark!$H$4-5),0,(IF(G382="Utførelse",(K382+L382+M382+N382+O382+P382),IF(G382="Fagkontroll",(Q382),0)))))</f>
        <v>0</v>
      </c>
      <c r="S382" s="16">
        <f>IF(A382&lt;(Støtteark!$H$4-5),0,B382)</f>
        <v>0</v>
      </c>
    </row>
    <row r="383" spans="1:19" x14ac:dyDescent="0.25">
      <c r="A383" s="25"/>
      <c r="B383" s="25"/>
      <c r="C383" s="25"/>
      <c r="D383" s="25"/>
      <c r="E383" s="25"/>
      <c r="F383" s="25"/>
      <c r="G383" s="25"/>
      <c r="H383" s="25"/>
      <c r="I383" s="25"/>
      <c r="J383" s="44"/>
      <c r="K383" s="16">
        <f t="shared" si="35"/>
        <v>0</v>
      </c>
      <c r="L383" s="16">
        <f t="shared" si="36"/>
        <v>0</v>
      </c>
      <c r="M383" s="16">
        <f t="shared" si="37"/>
        <v>0</v>
      </c>
      <c r="N383" s="16">
        <f t="shared" si="38"/>
        <v>0</v>
      </c>
      <c r="O383" s="16">
        <f t="shared" si="39"/>
        <v>0</v>
      </c>
      <c r="P383" s="16">
        <f t="shared" si="40"/>
        <v>0</v>
      </c>
      <c r="Q383" s="16">
        <f t="shared" si="41"/>
        <v>0</v>
      </c>
      <c r="R383" s="16">
        <f>IF(E383&lt;1,0,IF(A383&lt;(Støtteark!$H$4-5),0,(IF(G383="Utførelse",(K383+L383+M383+N383+O383+P383),IF(G383="Fagkontroll",(Q383),0)))))</f>
        <v>0</v>
      </c>
      <c r="S383" s="16">
        <f>IF(A383&lt;(Støtteark!$H$4-5),0,B383)</f>
        <v>0</v>
      </c>
    </row>
    <row r="384" spans="1:19" x14ac:dyDescent="0.25">
      <c r="A384" s="25"/>
      <c r="B384" s="25"/>
      <c r="C384" s="25"/>
      <c r="D384" s="25"/>
      <c r="E384" s="25"/>
      <c r="F384" s="25"/>
      <c r="G384" s="25"/>
      <c r="H384" s="25"/>
      <c r="I384" s="25"/>
      <c r="J384" s="44"/>
      <c r="K384" s="16">
        <f t="shared" si="35"/>
        <v>0</v>
      </c>
      <c r="L384" s="16">
        <f t="shared" si="36"/>
        <v>0</v>
      </c>
      <c r="M384" s="16">
        <f t="shared" si="37"/>
        <v>0</v>
      </c>
      <c r="N384" s="16">
        <f t="shared" si="38"/>
        <v>0</v>
      </c>
      <c r="O384" s="16">
        <f t="shared" si="39"/>
        <v>0</v>
      </c>
      <c r="P384" s="16">
        <f t="shared" si="40"/>
        <v>0</v>
      </c>
      <c r="Q384" s="16">
        <f t="shared" si="41"/>
        <v>0</v>
      </c>
      <c r="R384" s="16">
        <f>IF(E384&lt;1,0,IF(A384&lt;(Støtteark!$H$4-5),0,(IF(G384="Utførelse",(K384+L384+M384+N384+O384+P384),IF(G384="Fagkontroll",(Q384),0)))))</f>
        <v>0</v>
      </c>
      <c r="S384" s="16">
        <f>IF(A384&lt;(Støtteark!$H$4-5),0,B384)</f>
        <v>0</v>
      </c>
    </row>
    <row r="385" spans="1:19" x14ac:dyDescent="0.25">
      <c r="A385" s="25"/>
      <c r="B385" s="25"/>
      <c r="C385" s="25"/>
      <c r="D385" s="25"/>
      <c r="E385" s="25"/>
      <c r="F385" s="25"/>
      <c r="G385" s="25"/>
      <c r="H385" s="25"/>
      <c r="I385" s="25"/>
      <c r="J385" s="44"/>
      <c r="K385" s="16">
        <f t="shared" si="35"/>
        <v>0</v>
      </c>
      <c r="L385" s="16">
        <f t="shared" si="36"/>
        <v>0</v>
      </c>
      <c r="M385" s="16">
        <f t="shared" si="37"/>
        <v>0</v>
      </c>
      <c r="N385" s="16">
        <f t="shared" si="38"/>
        <v>0</v>
      </c>
      <c r="O385" s="16">
        <f t="shared" si="39"/>
        <v>0</v>
      </c>
      <c r="P385" s="16">
        <f t="shared" si="40"/>
        <v>0</v>
      </c>
      <c r="Q385" s="16">
        <f t="shared" si="41"/>
        <v>0</v>
      </c>
      <c r="R385" s="16">
        <f>IF(E385&lt;1,0,IF(A385&lt;(Støtteark!$H$4-5),0,(IF(G385="Utførelse",(K385+L385+M385+N385+O385+P385),IF(G385="Fagkontroll",(Q385),0)))))</f>
        <v>0</v>
      </c>
      <c r="S385" s="16">
        <f>IF(A385&lt;(Støtteark!$H$4-5),0,B385)</f>
        <v>0</v>
      </c>
    </row>
    <row r="386" spans="1:19" x14ac:dyDescent="0.25">
      <c r="A386" s="25"/>
      <c r="B386" s="25"/>
      <c r="C386" s="25"/>
      <c r="D386" s="25"/>
      <c r="E386" s="25"/>
      <c r="F386" s="25"/>
      <c r="G386" s="25"/>
      <c r="H386" s="25"/>
      <c r="I386" s="25"/>
      <c r="J386" s="44"/>
      <c r="K386" s="16">
        <f t="shared" si="35"/>
        <v>0</v>
      </c>
      <c r="L386" s="16">
        <f t="shared" si="36"/>
        <v>0</v>
      </c>
      <c r="M386" s="16">
        <f t="shared" si="37"/>
        <v>0</v>
      </c>
      <c r="N386" s="16">
        <f t="shared" si="38"/>
        <v>0</v>
      </c>
      <c r="O386" s="16">
        <f t="shared" si="39"/>
        <v>0</v>
      </c>
      <c r="P386" s="16">
        <f t="shared" si="40"/>
        <v>0</v>
      </c>
      <c r="Q386" s="16">
        <f t="shared" si="41"/>
        <v>0</v>
      </c>
      <c r="R386" s="16">
        <f>IF(E386&lt;1,0,IF(A386&lt;(Støtteark!$H$4-5),0,(IF(G386="Utførelse",(K386+L386+M386+N386+O386+P386),IF(G386="Fagkontroll",(Q386),0)))))</f>
        <v>0</v>
      </c>
      <c r="S386" s="16">
        <f>IF(A386&lt;(Støtteark!$H$4-5),0,B386)</f>
        <v>0</v>
      </c>
    </row>
    <row r="387" spans="1:19" x14ac:dyDescent="0.25">
      <c r="A387" s="25"/>
      <c r="B387" s="25"/>
      <c r="C387" s="25"/>
      <c r="D387" s="25"/>
      <c r="E387" s="25"/>
      <c r="F387" s="25"/>
      <c r="G387" s="25"/>
      <c r="H387" s="25"/>
      <c r="I387" s="25"/>
      <c r="J387" s="44"/>
      <c r="K387" s="16">
        <f t="shared" si="35"/>
        <v>0</v>
      </c>
      <c r="L387" s="16">
        <f t="shared" si="36"/>
        <v>0</v>
      </c>
      <c r="M387" s="16">
        <f t="shared" si="37"/>
        <v>0</v>
      </c>
      <c r="N387" s="16">
        <f t="shared" si="38"/>
        <v>0</v>
      </c>
      <c r="O387" s="16">
        <f t="shared" si="39"/>
        <v>0</v>
      </c>
      <c r="P387" s="16">
        <f t="shared" si="40"/>
        <v>0</v>
      </c>
      <c r="Q387" s="16">
        <f t="shared" si="41"/>
        <v>0</v>
      </c>
      <c r="R387" s="16">
        <f>IF(E387&lt;1,0,IF(A387&lt;(Støtteark!$H$4-5),0,(IF(G387="Utførelse",(K387+L387+M387+N387+O387+P387),IF(G387="Fagkontroll",(Q387),0)))))</f>
        <v>0</v>
      </c>
      <c r="S387" s="16">
        <f>IF(A387&lt;(Støtteark!$H$4-5),0,B387)</f>
        <v>0</v>
      </c>
    </row>
    <row r="388" spans="1:19" x14ac:dyDescent="0.25">
      <c r="A388" s="25"/>
      <c r="B388" s="25"/>
      <c r="C388" s="25"/>
      <c r="D388" s="25"/>
      <c r="E388" s="25"/>
      <c r="F388" s="25"/>
      <c r="G388" s="25"/>
      <c r="H388" s="25"/>
      <c r="I388" s="25"/>
      <c r="J388" s="44"/>
      <c r="K388" s="16">
        <f t="shared" si="35"/>
        <v>0</v>
      </c>
      <c r="L388" s="16">
        <f t="shared" si="36"/>
        <v>0</v>
      </c>
      <c r="M388" s="16">
        <f t="shared" si="37"/>
        <v>0</v>
      </c>
      <c r="N388" s="16">
        <f t="shared" si="38"/>
        <v>0</v>
      </c>
      <c r="O388" s="16">
        <f t="shared" si="39"/>
        <v>0</v>
      </c>
      <c r="P388" s="16">
        <f t="shared" si="40"/>
        <v>0</v>
      </c>
      <c r="Q388" s="16">
        <f t="shared" si="41"/>
        <v>0</v>
      </c>
      <c r="R388" s="16">
        <f>IF(E388&lt;1,0,IF(A388&lt;(Støtteark!$H$4-5),0,(IF(G388="Utførelse",(K388+L388+M388+N388+O388+P388),IF(G388="Fagkontroll",(Q388),0)))))</f>
        <v>0</v>
      </c>
      <c r="S388" s="16">
        <f>IF(A388&lt;(Støtteark!$H$4-5),0,B388)</f>
        <v>0</v>
      </c>
    </row>
    <row r="389" spans="1:19" x14ac:dyDescent="0.25">
      <c r="A389" s="25"/>
      <c r="B389" s="25"/>
      <c r="C389" s="25"/>
      <c r="D389" s="25"/>
      <c r="E389" s="25"/>
      <c r="F389" s="25"/>
      <c r="G389" s="25"/>
      <c r="H389" s="25"/>
      <c r="I389" s="25"/>
      <c r="J389" s="44"/>
      <c r="K389" s="16">
        <f t="shared" si="35"/>
        <v>0</v>
      </c>
      <c r="L389" s="16">
        <f t="shared" si="36"/>
        <v>0</v>
      </c>
      <c r="M389" s="16">
        <f t="shared" si="37"/>
        <v>0</v>
      </c>
      <c r="N389" s="16">
        <f t="shared" si="38"/>
        <v>0</v>
      </c>
      <c r="O389" s="16">
        <f t="shared" si="39"/>
        <v>0</v>
      </c>
      <c r="P389" s="16">
        <f t="shared" si="40"/>
        <v>0</v>
      </c>
      <c r="Q389" s="16">
        <f t="shared" si="41"/>
        <v>0</v>
      </c>
      <c r="R389" s="16">
        <f>IF(E389&lt;1,0,IF(A389&lt;(Støtteark!$H$4-5),0,(IF(G389="Utførelse",(K389+L389+M389+N389+O389+P389),IF(G389="Fagkontroll",(Q389),0)))))</f>
        <v>0</v>
      </c>
      <c r="S389" s="16">
        <f>IF(A389&lt;(Støtteark!$H$4-5),0,B389)</f>
        <v>0</v>
      </c>
    </row>
    <row r="390" spans="1:19" x14ac:dyDescent="0.25">
      <c r="A390" s="25"/>
      <c r="B390" s="25"/>
      <c r="C390" s="25"/>
      <c r="D390" s="25"/>
      <c r="E390" s="25"/>
      <c r="F390" s="25"/>
      <c r="G390" s="25"/>
      <c r="H390" s="25"/>
      <c r="I390" s="25"/>
      <c r="J390" s="44"/>
      <c r="K390" s="16">
        <f t="shared" si="35"/>
        <v>0</v>
      </c>
      <c r="L390" s="16">
        <f t="shared" si="36"/>
        <v>0</v>
      </c>
      <c r="M390" s="16">
        <f t="shared" si="37"/>
        <v>0</v>
      </c>
      <c r="N390" s="16">
        <f t="shared" si="38"/>
        <v>0</v>
      </c>
      <c r="O390" s="16">
        <f t="shared" si="39"/>
        <v>0</v>
      </c>
      <c r="P390" s="16">
        <f t="shared" si="40"/>
        <v>0</v>
      </c>
      <c r="Q390" s="16">
        <f t="shared" si="41"/>
        <v>0</v>
      </c>
      <c r="R390" s="16">
        <f>IF(E390&lt;1,0,IF(A390&lt;(Støtteark!$H$4-5),0,(IF(G390="Utførelse",(K390+L390+M390+N390+O390+P390),IF(G390="Fagkontroll",(Q390),0)))))</f>
        <v>0</v>
      </c>
      <c r="S390" s="16">
        <f>IF(A390&lt;(Støtteark!$H$4-5),0,B390)</f>
        <v>0</v>
      </c>
    </row>
    <row r="391" spans="1:19" x14ac:dyDescent="0.25">
      <c r="A391" s="25"/>
      <c r="B391" s="25"/>
      <c r="C391" s="25"/>
      <c r="D391" s="25"/>
      <c r="E391" s="25"/>
      <c r="F391" s="25"/>
      <c r="G391" s="25"/>
      <c r="H391" s="25"/>
      <c r="I391" s="25"/>
      <c r="J391" s="44"/>
      <c r="K391" s="16">
        <f t="shared" si="35"/>
        <v>0</v>
      </c>
      <c r="L391" s="16">
        <f t="shared" si="36"/>
        <v>0</v>
      </c>
      <c r="M391" s="16">
        <f t="shared" si="37"/>
        <v>0</v>
      </c>
      <c r="N391" s="16">
        <f t="shared" si="38"/>
        <v>0</v>
      </c>
      <c r="O391" s="16">
        <f t="shared" si="39"/>
        <v>0</v>
      </c>
      <c r="P391" s="16">
        <f t="shared" si="40"/>
        <v>0</v>
      </c>
      <c r="Q391" s="16">
        <f t="shared" si="41"/>
        <v>0</v>
      </c>
      <c r="R391" s="16">
        <f>IF(E391&lt;1,0,IF(A391&lt;(Støtteark!$H$4-5),0,(IF(G391="Utførelse",(K391+L391+M391+N391+O391+P391),IF(G391="Fagkontroll",(Q391),0)))))</f>
        <v>0</v>
      </c>
      <c r="S391" s="16">
        <f>IF(A391&lt;(Støtteark!$H$4-5),0,B391)</f>
        <v>0</v>
      </c>
    </row>
    <row r="392" spans="1:19" x14ac:dyDescent="0.25">
      <c r="A392" s="25"/>
      <c r="B392" s="25"/>
      <c r="C392" s="25"/>
      <c r="D392" s="25"/>
      <c r="E392" s="25"/>
      <c r="F392" s="25"/>
      <c r="G392" s="25"/>
      <c r="H392" s="25"/>
      <c r="I392" s="25"/>
      <c r="J392" s="44"/>
      <c r="K392" s="16">
        <f t="shared" si="35"/>
        <v>0</v>
      </c>
      <c r="L392" s="16">
        <f t="shared" si="36"/>
        <v>0</v>
      </c>
      <c r="M392" s="16">
        <f t="shared" si="37"/>
        <v>0</v>
      </c>
      <c r="N392" s="16">
        <f t="shared" si="38"/>
        <v>0</v>
      </c>
      <c r="O392" s="16">
        <f t="shared" si="39"/>
        <v>0</v>
      </c>
      <c r="P392" s="16">
        <f t="shared" si="40"/>
        <v>0</v>
      </c>
      <c r="Q392" s="16">
        <f t="shared" si="41"/>
        <v>0</v>
      </c>
      <c r="R392" s="16">
        <f>IF(E392&lt;1,0,IF(A392&lt;(Støtteark!$H$4-5),0,(IF(G392="Utførelse",(K392+L392+M392+N392+O392+P392),IF(G392="Fagkontroll",(Q392),0)))))</f>
        <v>0</v>
      </c>
      <c r="S392" s="16">
        <f>IF(A392&lt;(Støtteark!$H$4-5),0,B392)</f>
        <v>0</v>
      </c>
    </row>
    <row r="393" spans="1:19" x14ac:dyDescent="0.25">
      <c r="A393" s="25"/>
      <c r="B393" s="25"/>
      <c r="C393" s="25"/>
      <c r="D393" s="25"/>
      <c r="E393" s="25"/>
      <c r="F393" s="25"/>
      <c r="G393" s="25"/>
      <c r="H393" s="25"/>
      <c r="I393" s="25"/>
      <c r="J393" s="44"/>
      <c r="K393" s="16">
        <f t="shared" si="35"/>
        <v>0</v>
      </c>
      <c r="L393" s="16">
        <f t="shared" si="36"/>
        <v>0</v>
      </c>
      <c r="M393" s="16">
        <f t="shared" si="37"/>
        <v>0</v>
      </c>
      <c r="N393" s="16">
        <f t="shared" si="38"/>
        <v>0</v>
      </c>
      <c r="O393" s="16">
        <f t="shared" si="39"/>
        <v>0</v>
      </c>
      <c r="P393" s="16">
        <f t="shared" si="40"/>
        <v>0</v>
      </c>
      <c r="Q393" s="16">
        <f t="shared" si="41"/>
        <v>0</v>
      </c>
      <c r="R393" s="16">
        <f>IF(E393&lt;1,0,IF(A393&lt;(Støtteark!$H$4-5),0,(IF(G393="Utførelse",(K393+L393+M393+N393+O393+P393),IF(G393="Fagkontroll",(Q393),0)))))</f>
        <v>0</v>
      </c>
      <c r="S393" s="16">
        <f>IF(A393&lt;(Støtteark!$H$4-5),0,B393)</f>
        <v>0</v>
      </c>
    </row>
    <row r="394" spans="1:19" x14ac:dyDescent="0.25">
      <c r="A394" s="25"/>
      <c r="B394" s="25"/>
      <c r="C394" s="25"/>
      <c r="D394" s="25"/>
      <c r="E394" s="25"/>
      <c r="F394" s="25"/>
      <c r="G394" s="25"/>
      <c r="H394" s="25"/>
      <c r="I394" s="25"/>
      <c r="J394" s="44"/>
      <c r="K394" s="16">
        <f t="shared" si="35"/>
        <v>0</v>
      </c>
      <c r="L394" s="16">
        <f t="shared" si="36"/>
        <v>0</v>
      </c>
      <c r="M394" s="16">
        <f t="shared" si="37"/>
        <v>0</v>
      </c>
      <c r="N394" s="16">
        <f t="shared" si="38"/>
        <v>0</v>
      </c>
      <c r="O394" s="16">
        <f t="shared" si="39"/>
        <v>0</v>
      </c>
      <c r="P394" s="16">
        <f t="shared" si="40"/>
        <v>0</v>
      </c>
      <c r="Q394" s="16">
        <f t="shared" si="41"/>
        <v>0</v>
      </c>
      <c r="R394" s="16">
        <f>IF(E394&lt;1,0,IF(A394&lt;(Støtteark!$H$4-5),0,(IF(G394="Utførelse",(K394+L394+M394+N394+O394+P394),IF(G394="Fagkontroll",(Q394),0)))))</f>
        <v>0</v>
      </c>
      <c r="S394" s="16">
        <f>IF(A394&lt;(Støtteark!$H$4-5),0,B394)</f>
        <v>0</v>
      </c>
    </row>
    <row r="395" spans="1:19" x14ac:dyDescent="0.25">
      <c r="A395" s="25"/>
      <c r="B395" s="25"/>
      <c r="C395" s="25"/>
      <c r="D395" s="25"/>
      <c r="E395" s="25"/>
      <c r="F395" s="25"/>
      <c r="G395" s="25"/>
      <c r="H395" s="25"/>
      <c r="I395" s="25"/>
      <c r="J395" s="44"/>
      <c r="K395" s="16">
        <f t="shared" si="35"/>
        <v>0</v>
      </c>
      <c r="L395" s="16">
        <f t="shared" si="36"/>
        <v>0</v>
      </c>
      <c r="M395" s="16">
        <f t="shared" si="37"/>
        <v>0</v>
      </c>
      <c r="N395" s="16">
        <f t="shared" si="38"/>
        <v>0</v>
      </c>
      <c r="O395" s="16">
        <f t="shared" si="39"/>
        <v>0</v>
      </c>
      <c r="P395" s="16">
        <f t="shared" si="40"/>
        <v>0</v>
      </c>
      <c r="Q395" s="16">
        <f t="shared" si="41"/>
        <v>0</v>
      </c>
      <c r="R395" s="16">
        <f>IF(E395&lt;1,0,IF(A395&lt;(Støtteark!$H$4-5),0,(IF(G395="Utførelse",(K395+L395+M395+N395+O395+P395),IF(G395="Fagkontroll",(Q395),0)))))</f>
        <v>0</v>
      </c>
      <c r="S395" s="16">
        <f>IF(A395&lt;(Støtteark!$H$4-5),0,B395)</f>
        <v>0</v>
      </c>
    </row>
    <row r="396" spans="1:19" x14ac:dyDescent="0.25">
      <c r="A396" s="25"/>
      <c r="B396" s="25"/>
      <c r="C396" s="25"/>
      <c r="D396" s="25"/>
      <c r="E396" s="25"/>
      <c r="F396" s="25"/>
      <c r="G396" s="25"/>
      <c r="H396" s="25"/>
      <c r="I396" s="25"/>
      <c r="J396" s="44"/>
      <c r="K396" s="16">
        <f t="shared" si="35"/>
        <v>0</v>
      </c>
      <c r="L396" s="16">
        <f t="shared" si="36"/>
        <v>0</v>
      </c>
      <c r="M396" s="16">
        <f t="shared" si="37"/>
        <v>0</v>
      </c>
      <c r="N396" s="16">
        <f t="shared" si="38"/>
        <v>0</v>
      </c>
      <c r="O396" s="16">
        <f t="shared" si="39"/>
        <v>0</v>
      </c>
      <c r="P396" s="16">
        <f t="shared" si="40"/>
        <v>0</v>
      </c>
      <c r="Q396" s="16">
        <f t="shared" si="41"/>
        <v>0</v>
      </c>
      <c r="R396" s="16">
        <f>IF(E396&lt;1,0,IF(A396&lt;(Støtteark!$H$4-5),0,(IF(G396="Utførelse",(K396+L396+M396+N396+O396+P396),IF(G396="Fagkontroll",(Q396),0)))))</f>
        <v>0</v>
      </c>
      <c r="S396" s="16">
        <f>IF(A396&lt;(Støtteark!$H$4-5),0,B396)</f>
        <v>0</v>
      </c>
    </row>
    <row r="397" spans="1:19" x14ac:dyDescent="0.25">
      <c r="A397" s="25"/>
      <c r="B397" s="25"/>
      <c r="C397" s="25"/>
      <c r="D397" s="25"/>
      <c r="E397" s="25"/>
      <c r="F397" s="25"/>
      <c r="G397" s="25"/>
      <c r="H397" s="25"/>
      <c r="I397" s="25"/>
      <c r="J397" s="44"/>
      <c r="K397" s="16">
        <f t="shared" si="35"/>
        <v>0</v>
      </c>
      <c r="L397" s="16">
        <f t="shared" si="36"/>
        <v>0</v>
      </c>
      <c r="M397" s="16">
        <f t="shared" si="37"/>
        <v>0</v>
      </c>
      <c r="N397" s="16">
        <f t="shared" si="38"/>
        <v>0</v>
      </c>
      <c r="O397" s="16">
        <f t="shared" si="39"/>
        <v>0</v>
      </c>
      <c r="P397" s="16">
        <f t="shared" si="40"/>
        <v>0</v>
      </c>
      <c r="Q397" s="16">
        <f t="shared" si="41"/>
        <v>0</v>
      </c>
      <c r="R397" s="16">
        <f>IF(E397&lt;1,0,IF(A397&lt;(Støtteark!$H$4-5),0,(IF(G397="Utførelse",(K397+L397+M397+N397+O397+P397),IF(G397="Fagkontroll",(Q397),0)))))</f>
        <v>0</v>
      </c>
      <c r="S397" s="16">
        <f>IF(A397&lt;(Støtteark!$H$4-5),0,B397)</f>
        <v>0</v>
      </c>
    </row>
    <row r="398" spans="1:19" x14ac:dyDescent="0.25">
      <c r="A398" s="25"/>
      <c r="B398" s="25"/>
      <c r="C398" s="25"/>
      <c r="D398" s="25"/>
      <c r="E398" s="25"/>
      <c r="F398" s="25"/>
      <c r="G398" s="25"/>
      <c r="H398" s="25"/>
      <c r="I398" s="25"/>
      <c r="J398" s="44"/>
      <c r="K398" s="16">
        <f t="shared" ref="K398" si="42">IF(E398&lt;1,0,(IF(G398="Utførelse",IF(F398="Dambruddsbølgeberegninger",B398,0),0)))</f>
        <v>0</v>
      </c>
      <c r="L398" s="16">
        <f t="shared" ref="L398" si="43">IF(E398&lt;1,0,(IF(G398="Utførelse",IF(F398="Kapasitet åpent flomløp",B398,0),0)))</f>
        <v>0</v>
      </c>
      <c r="M398" s="16">
        <f t="shared" ref="M398" si="44">IF(E398&lt;1,0,(IF(G398="Utførelse",IF(F398="Kapasitet lukket flomløp",B398,0),0)))</f>
        <v>0</v>
      </c>
      <c r="N398" s="16">
        <f t="shared" ref="N398" si="45">IF(E398&lt;1,0,(IF(G398="Utførelse",IF(F398="Kapasitet luker",B398,0),0)))</f>
        <v>0</v>
      </c>
      <c r="O398" s="16">
        <f t="shared" ref="O398" si="46">IF(E398&lt;1,0,(IF(G398="Utførelse",IF(F398="Kapasitet overføringstunnel",B398,0),0)))</f>
        <v>0</v>
      </c>
      <c r="P398" s="16">
        <f t="shared" ref="P398" si="47">IF(E398&lt;1,0,(IF(G398="Utførelse",IF(F398="Kapasitet kanal",B398,0),0)))</f>
        <v>0</v>
      </c>
      <c r="Q398" s="16">
        <f t="shared" ref="Q398" si="48">IF(K398+L398+M398+N398+O398+P398&gt;0,0,B398)</f>
        <v>0</v>
      </c>
      <c r="R398" s="16">
        <f>IF(E398&lt;1,0,IF(A398&lt;(Støtteark!$H$4-5),0,(IF(G398="Utførelse",(K398+L398+M398+N398+O398+P398),IF(G398="Fagkontroll",(Q398),0)))))</f>
        <v>0</v>
      </c>
      <c r="S398" s="16">
        <f>IF(A398&lt;(Støtteark!$H$4-5),0,B398)</f>
        <v>0</v>
      </c>
    </row>
    <row r="399" spans="1:19" x14ac:dyDescent="0.25">
      <c r="A399" s="25"/>
      <c r="B399" s="25"/>
      <c r="C399" s="25"/>
      <c r="D399" s="25"/>
      <c r="E399" s="25"/>
      <c r="F399" s="25"/>
      <c r="G399" s="25"/>
      <c r="H399" s="25"/>
      <c r="I399" s="25"/>
      <c r="J399" s="44"/>
    </row>
    <row r="400" spans="1:19" x14ac:dyDescent="0.25">
      <c r="A400" s="25"/>
      <c r="B400" s="25"/>
      <c r="C400" s="25"/>
      <c r="D400" s="25"/>
      <c r="E400" s="25"/>
      <c r="F400" s="25"/>
      <c r="G400" s="25"/>
      <c r="H400" s="25"/>
      <c r="I400" s="25"/>
      <c r="J400" s="44"/>
    </row>
  </sheetData>
  <sheetProtection algorithmName="SHA-512" hashValue="A072EcBB3/gknd52DfKRMVI8Jj3wX7V3zTEpHzTnWOI/40e2okRl8hFbb9yP7o5WIMeQuDDAWJkvexrIm3lWog==" saltValue="gt1/KGtFw/j7kE/M2acjMg==" spinCount="100000" sheet="1" objects="1" scenarios="1"/>
  <protectedRanges>
    <protectedRange algorithmName="SHA-512" hashValue="AE37NaQVvn0tAjOIA6ut5fn6h5k4V6oA3DwIsrdxuZ0T+qQCKveicOLL0BFOaAKm81BcY6IGPPRYSpQ8MynvkA==" saltValue="0uWm6EqKCGPN8GDeBtJYFQ==" spinCount="100000" sqref="A13:J400" name="Område1"/>
  </protectedRanges>
  <mergeCells count="9">
    <mergeCell ref="A10:C10"/>
    <mergeCell ref="K11:Q11"/>
    <mergeCell ref="R11:S11"/>
    <mergeCell ref="D1:G1"/>
    <mergeCell ref="A7:C7"/>
    <mergeCell ref="D2:F2"/>
    <mergeCell ref="A5:C5"/>
    <mergeCell ref="A6:C6"/>
    <mergeCell ref="A9:C9"/>
  </mergeCells>
  <pageMargins left="0.7" right="0.7" top="0.75" bottom="0.75" header="0.3" footer="0.3"/>
  <pageSetup paperSize="8" orientation="landscape" r:id="rId1"/>
  <headerFooter>
    <oddHeader>&amp;LSøknad om fagansvarliggodkjenning&amp;C&amp;"-,Fet"&amp;18Praksisskjema for fagområde I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9402964-5B0B-4801-8271-451CAAFD9EF0}">
          <x14:formula1>
            <xm:f>Støtteark!$C$5:$C$9</xm:f>
          </x14:formula1>
          <xm:sqref>E14:E1048576</xm:sqref>
        </x14:dataValidation>
        <x14:dataValidation type="list" allowBlank="1" showInputMessage="1" showErrorMessage="1" xr:uid="{54A8D68C-8764-456A-91BB-91473CF269EE}">
          <x14:formula1>
            <xm:f>Støtteark!$C$4:$C$9</xm:f>
          </x14:formula1>
          <xm:sqref>E13</xm:sqref>
        </x14:dataValidation>
        <x14:dataValidation type="list" allowBlank="1" showInputMessage="1" showErrorMessage="1" xr:uid="{CB05881A-0742-4273-BFF8-4DCFCF8B5320}">
          <x14:formula1>
            <xm:f>Støtteark!$E$4:$E$6</xm:f>
          </x14:formula1>
          <xm:sqref>G13:G1048576</xm:sqref>
        </x14:dataValidation>
        <x14:dataValidation type="list" allowBlank="1" showInputMessage="1" showErrorMessage="1" xr:uid="{DDCB5FB1-939E-4A33-A509-8B78E0E8B53C}">
          <x14:formula1>
            <xm:f>Støtteark!$A$33:$A$41</xm:f>
          </x14:formula1>
          <xm:sqref>F1:F11 F13:F1048576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64E33-EAE4-4A8D-A208-1017BA5F3B71}">
  <dimension ref="A1:H41"/>
  <sheetViews>
    <sheetView zoomScaleNormal="100" workbookViewId="0">
      <selection activeCell="C18" sqref="C18"/>
    </sheetView>
  </sheetViews>
  <sheetFormatPr baseColWidth="10" defaultRowHeight="15" x14ac:dyDescent="0.25"/>
  <cols>
    <col min="1" max="1" width="27.140625" customWidth="1"/>
    <col min="3" max="3" width="22.28515625" customWidth="1"/>
    <col min="4" max="4" width="21.140625" customWidth="1"/>
  </cols>
  <sheetData>
    <row r="1" spans="1:8" s="13" customFormat="1" x14ac:dyDescent="0.25">
      <c r="A1" s="13" t="s">
        <v>24</v>
      </c>
    </row>
    <row r="3" spans="1:8" x14ac:dyDescent="0.25">
      <c r="A3" s="4" t="s">
        <v>11</v>
      </c>
      <c r="B3" s="4" t="s">
        <v>55</v>
      </c>
      <c r="C3" s="4" t="s">
        <v>0</v>
      </c>
      <c r="E3" s="4" t="s">
        <v>72</v>
      </c>
      <c r="H3" s="4" t="s">
        <v>87</v>
      </c>
    </row>
    <row r="4" spans="1:8" x14ac:dyDescent="0.25">
      <c r="B4" t="s">
        <v>56</v>
      </c>
      <c r="E4" t="s">
        <v>74</v>
      </c>
      <c r="H4">
        <v>2022</v>
      </c>
    </row>
    <row r="5" spans="1:8" x14ac:dyDescent="0.25">
      <c r="A5" t="s">
        <v>10</v>
      </c>
      <c r="B5" t="s">
        <v>57</v>
      </c>
      <c r="C5">
        <v>0</v>
      </c>
      <c r="E5" t="s">
        <v>73</v>
      </c>
    </row>
    <row r="6" spans="1:8" x14ac:dyDescent="0.25">
      <c r="A6" t="s">
        <v>61</v>
      </c>
      <c r="C6">
        <v>1</v>
      </c>
      <c r="E6" t="s">
        <v>40</v>
      </c>
    </row>
    <row r="7" spans="1:8" x14ac:dyDescent="0.25">
      <c r="C7">
        <v>2</v>
      </c>
    </row>
    <row r="8" spans="1:8" x14ac:dyDescent="0.25">
      <c r="A8" s="4" t="s">
        <v>12</v>
      </c>
      <c r="C8">
        <v>3</v>
      </c>
    </row>
    <row r="9" spans="1:8" x14ac:dyDescent="0.25">
      <c r="A9" t="s">
        <v>46</v>
      </c>
      <c r="C9">
        <v>4</v>
      </c>
    </row>
    <row r="10" spans="1:8" x14ac:dyDescent="0.25">
      <c r="A10" t="s">
        <v>47</v>
      </c>
    </row>
    <row r="12" spans="1:8" s="13" customFormat="1" x14ac:dyDescent="0.25">
      <c r="A12" s="13" t="s">
        <v>23</v>
      </c>
    </row>
    <row r="13" spans="1:8" s="8" customFormat="1" x14ac:dyDescent="0.25"/>
    <row r="14" spans="1:8" x14ac:dyDescent="0.25">
      <c r="A14" s="4" t="s">
        <v>27</v>
      </c>
      <c r="C14" s="4" t="s">
        <v>31</v>
      </c>
      <c r="D14" s="4" t="s">
        <v>32</v>
      </c>
      <c r="E14" s="4" t="s">
        <v>41</v>
      </c>
      <c r="F14" s="4"/>
    </row>
    <row r="15" spans="1:8" x14ac:dyDescent="0.25">
      <c r="A15" t="s">
        <v>13</v>
      </c>
      <c r="C15" t="s">
        <v>126</v>
      </c>
      <c r="D15" t="s">
        <v>77</v>
      </c>
      <c r="E15" t="s">
        <v>38</v>
      </c>
    </row>
    <row r="16" spans="1:8" x14ac:dyDescent="0.25">
      <c r="A16" t="s">
        <v>14</v>
      </c>
      <c r="C16" t="s">
        <v>29</v>
      </c>
      <c r="D16" t="s">
        <v>33</v>
      </c>
      <c r="E16" t="s">
        <v>37</v>
      </c>
    </row>
    <row r="17" spans="1:5" x14ac:dyDescent="0.25">
      <c r="A17" t="s">
        <v>15</v>
      </c>
      <c r="C17" t="s">
        <v>28</v>
      </c>
      <c r="D17" t="s">
        <v>34</v>
      </c>
      <c r="E17" t="s">
        <v>36</v>
      </c>
    </row>
    <row r="18" spans="1:5" x14ac:dyDescent="0.25">
      <c r="A18" t="s">
        <v>16</v>
      </c>
      <c r="C18" t="s">
        <v>30</v>
      </c>
      <c r="D18" t="s">
        <v>35</v>
      </c>
      <c r="E18" t="s">
        <v>39</v>
      </c>
    </row>
    <row r="19" spans="1:5" x14ac:dyDescent="0.25">
      <c r="A19" t="s">
        <v>40</v>
      </c>
      <c r="C19" t="s">
        <v>42</v>
      </c>
      <c r="D19" t="s">
        <v>78</v>
      </c>
      <c r="E19" t="s">
        <v>40</v>
      </c>
    </row>
    <row r="20" spans="1:5" x14ac:dyDescent="0.25">
      <c r="C20" t="s">
        <v>43</v>
      </c>
      <c r="D20" t="s">
        <v>40</v>
      </c>
    </row>
    <row r="21" spans="1:5" x14ac:dyDescent="0.25">
      <c r="C21" t="s">
        <v>40</v>
      </c>
    </row>
    <row r="23" spans="1:5" s="13" customFormat="1" x14ac:dyDescent="0.25">
      <c r="A23" s="13" t="s">
        <v>25</v>
      </c>
    </row>
    <row r="25" spans="1:5" x14ac:dyDescent="0.25">
      <c r="A25" s="4" t="s">
        <v>26</v>
      </c>
    </row>
    <row r="26" spans="1:5" x14ac:dyDescent="0.25">
      <c r="A26" t="s">
        <v>69</v>
      </c>
    </row>
    <row r="27" spans="1:5" x14ac:dyDescent="0.25">
      <c r="A27" t="s">
        <v>17</v>
      </c>
    </row>
    <row r="28" spans="1:5" x14ac:dyDescent="0.25">
      <c r="A28" t="s">
        <v>40</v>
      </c>
    </row>
    <row r="30" spans="1:5" s="12" customFormat="1" x14ac:dyDescent="0.25">
      <c r="A30" s="13" t="s">
        <v>18</v>
      </c>
    </row>
    <row r="31" spans="1:5" x14ac:dyDescent="0.25">
      <c r="A31" s="4"/>
    </row>
    <row r="32" spans="1:5" x14ac:dyDescent="0.25">
      <c r="A32" s="4" t="s">
        <v>26</v>
      </c>
    </row>
    <row r="33" spans="1:3" x14ac:dyDescent="0.25">
      <c r="A33" t="s">
        <v>19</v>
      </c>
      <c r="C33" t="s">
        <v>19</v>
      </c>
    </row>
    <row r="34" spans="1:3" x14ac:dyDescent="0.25">
      <c r="A34" t="s">
        <v>108</v>
      </c>
      <c r="C34" t="s">
        <v>76</v>
      </c>
    </row>
    <row r="35" spans="1:3" x14ac:dyDescent="0.25">
      <c r="A35" t="s">
        <v>107</v>
      </c>
      <c r="C35" t="s">
        <v>13</v>
      </c>
    </row>
    <row r="36" spans="1:3" x14ac:dyDescent="0.25">
      <c r="A36" t="s">
        <v>116</v>
      </c>
      <c r="C36" t="s">
        <v>44</v>
      </c>
    </row>
    <row r="37" spans="1:3" x14ac:dyDescent="0.25">
      <c r="A37" t="s">
        <v>120</v>
      </c>
    </row>
    <row r="38" spans="1:3" x14ac:dyDescent="0.25">
      <c r="A38" t="s">
        <v>121</v>
      </c>
    </row>
    <row r="39" spans="1:3" x14ac:dyDescent="0.25">
      <c r="A39" t="s">
        <v>21</v>
      </c>
    </row>
    <row r="40" spans="1:3" x14ac:dyDescent="0.25">
      <c r="A40" t="s">
        <v>22</v>
      </c>
    </row>
    <row r="41" spans="1:3" x14ac:dyDescent="0.25">
      <c r="A41" t="s">
        <v>40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7A4EA-228A-4258-A932-217DD1F5798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9A3E6F06D7974DB5633A001FAA6878" ma:contentTypeVersion="28" ma:contentTypeDescription="Opprett et nytt dokument." ma:contentTypeScope="" ma:versionID="fed58eada62fba4c027dfe7d379a8d15">
  <xsd:schema xmlns:xsd="http://www.w3.org/2001/XMLSchema" xmlns:xs="http://www.w3.org/2001/XMLSchema" xmlns:p="http://schemas.microsoft.com/office/2006/metadata/properties" xmlns:ns2="de24d177-6e94-42da-ba77-19a4af7ab5f4" xmlns:ns3="286bd567-8383-458b-8b10-610e1dbf4dce" xmlns:ns4="08670d86-fc33-4f61-bf51-96e019343c8b" targetNamespace="http://schemas.microsoft.com/office/2006/metadata/properties" ma:root="true" ma:fieldsID="ca815b491e000d77a7ca0da6d8095587" ns2:_="" ns3:_="" ns4:_="">
    <xsd:import namespace="de24d177-6e94-42da-ba77-19a4af7ab5f4"/>
    <xsd:import namespace="286bd567-8383-458b-8b10-610e1dbf4dce"/>
    <xsd:import namespace="08670d86-fc33-4f61-bf51-96e019343c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Dato" minOccurs="0"/>
                <xsd:element ref="ns3:SharedWithUsers" minOccurs="0"/>
                <xsd:element ref="ns3:SharedWithDetails" minOccurs="0"/>
                <xsd:element ref="ns2:_x00c5_rsdalsvat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4d177-6e94-42da-ba77-19a4af7ab5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Dato" ma:index="19" nillable="true" ma:displayName="Dato" ma:format="DateOnly" ma:internalName="Dato">
      <xsd:simpleType>
        <xsd:restriction base="dms:DateTime"/>
      </xsd:simpleType>
    </xsd:element>
    <xsd:element name="_x00c5_rsdalsvatn" ma:index="22" nillable="true" ma:displayName="Årsdalsvatn" ma:format="Dropdown" ma:internalName="_x00c5_rsdalsvatn">
      <xsd:simpleType>
        <xsd:restriction base="dms:Text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Bildemerkelapper" ma:readOnly="false" ma:fieldId="{5cf76f15-5ced-4ddc-b409-7134ff3c332f}" ma:taxonomyMulti="true" ma:sspId="64152832-9f03-4628-8f8a-984f7e09cd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bd567-8383-458b-8b10-610e1dbf4dc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670d86-fc33-4f61-bf51-96e019343c8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89351c7f-fa07-44f0-a946-a56fcb46ea66}" ma:internalName="TaxCatchAll" ma:showField="CatchAllData" ma:web="286bd567-8383-458b-8b10-610e1dbf4d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c5_rsdalsvatn xmlns="de24d177-6e94-42da-ba77-19a4af7ab5f4" xsi:nil="true"/>
    <Dato xmlns="de24d177-6e94-42da-ba77-19a4af7ab5f4" xsi:nil="true"/>
    <TaxCatchAll xmlns="08670d86-fc33-4f61-bf51-96e019343c8b" xsi:nil="true"/>
    <lcf76f155ced4ddcb4097134ff3c332f xmlns="de24d177-6e94-42da-ba77-19a4af7ab5f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632641-A456-4E23-B935-897D715222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24d177-6e94-42da-ba77-19a4af7ab5f4"/>
    <ds:schemaRef ds:uri="286bd567-8383-458b-8b10-610e1dbf4dce"/>
    <ds:schemaRef ds:uri="08670d86-fc33-4f61-bf51-96e019343c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8F5193-4F42-4983-BFB8-F8E35CCBBD16}">
  <ds:schemaRefs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286bd567-8383-458b-8b10-610e1dbf4dce"/>
    <ds:schemaRef ds:uri="de24d177-6e94-42da-ba77-19a4af7ab5f4"/>
    <ds:schemaRef ds:uri="08670d86-fc33-4f61-bf51-96e019343c8b"/>
  </ds:schemaRefs>
</ds:datastoreItem>
</file>

<file path=customXml/itemProps3.xml><?xml version="1.0" encoding="utf-8"?>
<ds:datastoreItem xmlns:ds="http://schemas.openxmlformats.org/officeDocument/2006/customXml" ds:itemID="{2DB8DD1B-1B48-4E3D-9936-DD8AFD83D1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Oppsummering</vt:lpstr>
      <vt:lpstr>Fagområde I</vt:lpstr>
      <vt:lpstr>Fagområde II</vt:lpstr>
      <vt:lpstr>Fagområde III</vt:lpstr>
      <vt:lpstr>Fagområde IV</vt:lpstr>
      <vt:lpstr>Fagområde V</vt:lpstr>
      <vt:lpstr>Støtteark</vt:lpstr>
      <vt:lpstr>Ark4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Rune Engesæter</dc:creator>
  <cp:lastModifiedBy>Samuel Vingerhagen</cp:lastModifiedBy>
  <dcterms:created xsi:type="dcterms:W3CDTF">2021-09-28T05:33:18Z</dcterms:created>
  <dcterms:modified xsi:type="dcterms:W3CDTF">2022-05-13T12:09:10Z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0x010100639A3E6F06D7974DB5633A001FAA6878</vt:lpwstr>
  </property>
  <property fmtid="{D5CDD505-2E9C-101B-9397-08002B2CF9AE}" pid="3" name="MediaServiceImageTags">
    <vt:lpwstr/>
  </property>
</Properties>
</file>